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4"/>
  <workbookPr/>
  <mc:AlternateContent xmlns:mc="http://schemas.openxmlformats.org/markup-compatibility/2006">
    <mc:Choice Requires="x15">
      <x15ac:absPath xmlns:x15ac="http://schemas.microsoft.com/office/spreadsheetml/2010/11/ac" url="S:\Corporate Securities\Revenue Information\Tracking\Revenue Reporting\DFS\23-24\"/>
    </mc:Choice>
  </mc:AlternateContent>
  <xr:revisionPtr revIDLastSave="64" documentId="11_1BD34BF3F509725A1CFE413B521221D73492C9BB" xr6:coauthVersionLast="47" xr6:coauthVersionMax="47" xr10:uidLastSave="{62013515-023A-4843-92F2-0571382A0B96}"/>
  <bookViews>
    <workbookView xWindow="0" yWindow="0" windowWidth="19200" windowHeight="7190" xr2:uid="{00000000-000D-0000-FFFF-FFFF00000000}"/>
  </bookViews>
  <sheets>
    <sheet name="DF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C16" i="2"/>
  <c r="D16" i="2"/>
  <c r="B21" i="2" l="1"/>
  <c r="C21" i="2"/>
  <c r="D21" i="2"/>
  <c r="C20" i="2" l="1"/>
  <c r="D20" i="2"/>
  <c r="B20" i="2"/>
  <c r="F12" i="2" l="1"/>
  <c r="F4" i="2" l="1"/>
  <c r="F5" i="2"/>
  <c r="F6" i="2"/>
  <c r="F7" i="2"/>
  <c r="F8" i="2"/>
  <c r="F9" i="2"/>
  <c r="F10" i="2"/>
  <c r="F11" i="2"/>
  <c r="F13" i="2"/>
  <c r="F14" i="2"/>
  <c r="F3" i="2"/>
  <c r="B18" i="2" l="1"/>
  <c r="D18" i="2"/>
  <c r="C18" i="2" l="1"/>
</calcChain>
</file>

<file path=xl/sharedStrings.xml><?xml version="1.0" encoding="utf-8"?>
<sst xmlns="http://schemas.openxmlformats.org/spreadsheetml/2006/main" count="24" uniqueCount="23">
  <si>
    <t>FY 23/24</t>
  </si>
  <si>
    <t>Gross FS Contest Revenues</t>
  </si>
  <si>
    <t>Net Revenue</t>
  </si>
  <si>
    <t>Taxes Paid</t>
  </si>
  <si>
    <t>FY 22/23 Net Revenue</t>
  </si>
  <si>
    <t>Y-t-Y Change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</si>
  <si>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</si>
  <si>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</si>
  <si>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</si>
  <si>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</si>
  <si>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</si>
  <si>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</si>
  <si>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</si>
  <si>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</si>
  <si>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</si>
  <si>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</si>
  <si>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</si>
  <si>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</si>
  <si>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FY 22/23</t>
  </si>
  <si>
    <t>Change FY 22/23-23/24</t>
  </si>
  <si>
    <t>FY 21/22</t>
  </si>
  <si>
    <t>Change FY 21/22-22/23</t>
  </si>
  <si>
    <t>Change FY 21/22-23/24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</si>
</sst>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8" fontId="2" fillId="0" borderId="0" xfId="0" applyNumberFormat="1" applyFont="1" applyFill="1" applyBorder="1"/>
    <xf numFmtId="38" fontId="1" fillId="0" borderId="0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center"/>
    </xf>
    <xf numFmtId="38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8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view="pageLayout" zoomScaleNormal="100" workbookViewId="0">
      <selection activeCell="B2" sqref="B2"/>
    </sheetView>
  </sheetViews>
  <sheetFormatPr defaultColWidth="8.7109375" defaultRowHeight="15.6"/>
  <cols>
    <col min="1" max="1" width="23.7109375" style="15" bestFit="1" customWidth="1"/>
    <col min="2" max="2" width="21.28515625" style="11" customWidth="1"/>
    <col min="3" max="3" width="13.7109375" style="11" bestFit="1" customWidth="1"/>
    <col min="4" max="4" width="11.140625" style="11" bestFit="1" customWidth="1"/>
    <col min="5" max="5" width="22.85546875" style="11" bestFit="1" customWidth="1"/>
    <col min="6" max="6" width="13.42578125" style="14" bestFit="1" customWidth="1"/>
    <col min="7" max="16384" width="8.7109375" style="11"/>
  </cols>
  <sheetData>
    <row r="2" spans="1:6" ht="31.5" customHeight="1">
      <c r="A2" s="1" t="s">
        <v>0</v>
      </c>
      <c r="B2" s="25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.75">
      <c r="A3" s="19" t="s">
        <v>6</v>
      </c>
      <c r="B3" s="20">
        <v>512101</v>
      </c>
      <c r="C3" s="20">
        <v>52778</v>
      </c>
      <c r="D3" s="20">
        <v>4222</v>
      </c>
      <c r="E3" s="20">
        <v>58360</v>
      </c>
      <c r="F3" s="21">
        <f>(C3-E3)/E3</f>
        <v>-9.5647703906785467E-2</v>
      </c>
    </row>
    <row r="4" spans="1:6" ht="15.75">
      <c r="A4" s="19" t="s">
        <v>7</v>
      </c>
      <c r="B4" s="20">
        <v>531902</v>
      </c>
      <c r="C4" s="20">
        <v>53575</v>
      </c>
      <c r="D4" s="20">
        <v>4286</v>
      </c>
      <c r="E4" s="20">
        <v>53441</v>
      </c>
      <c r="F4" s="21">
        <f t="shared" ref="F4:F14" si="0">(C4-E4)/E4</f>
        <v>2.5074381093168167E-3</v>
      </c>
    </row>
    <row r="5" spans="1:6" ht="15.75">
      <c r="A5" s="19" t="s">
        <v>8</v>
      </c>
      <c r="B5" s="20">
        <v>1520485.95</v>
      </c>
      <c r="C5" s="20">
        <v>161380.18</v>
      </c>
      <c r="D5" s="20">
        <v>12910.42</v>
      </c>
      <c r="E5" s="20">
        <v>156892</v>
      </c>
      <c r="F5" s="21">
        <f t="shared" si="0"/>
        <v>2.8606812329500502E-2</v>
      </c>
    </row>
    <row r="6" spans="1:6" ht="15.75">
      <c r="A6" s="19" t="s">
        <v>9</v>
      </c>
      <c r="B6" s="20">
        <v>1898532</v>
      </c>
      <c r="C6" s="20">
        <v>205714</v>
      </c>
      <c r="D6" s="20">
        <v>16457</v>
      </c>
      <c r="E6" s="20">
        <v>228259</v>
      </c>
      <c r="F6" s="21">
        <f t="shared" si="0"/>
        <v>-9.876938039682992E-2</v>
      </c>
    </row>
    <row r="7" spans="1:6" ht="15.75">
      <c r="A7" s="22" t="s">
        <v>10</v>
      </c>
      <c r="B7" s="20">
        <v>1648379</v>
      </c>
      <c r="C7" s="20">
        <v>179208</v>
      </c>
      <c r="D7" s="20">
        <v>14337</v>
      </c>
      <c r="E7" s="20">
        <v>189982.30000000002</v>
      </c>
      <c r="F7" s="23">
        <f t="shared" si="0"/>
        <v>-5.6712125287461078E-2</v>
      </c>
    </row>
    <row r="8" spans="1:6" ht="15.75">
      <c r="A8" s="22" t="s">
        <v>11</v>
      </c>
      <c r="B8" s="20">
        <v>1717589</v>
      </c>
      <c r="C8" s="20">
        <v>182987</v>
      </c>
      <c r="D8" s="20">
        <v>14639</v>
      </c>
      <c r="E8" s="20">
        <v>957191</v>
      </c>
      <c r="F8" s="23">
        <f t="shared" si="0"/>
        <v>-0.80882916784633374</v>
      </c>
    </row>
    <row r="9" spans="1:6" ht="15.75">
      <c r="A9" s="22" t="s">
        <v>12</v>
      </c>
      <c r="B9" s="20">
        <v>1453642</v>
      </c>
      <c r="C9" s="20">
        <v>151671</v>
      </c>
      <c r="D9" s="20">
        <v>12134</v>
      </c>
      <c r="E9" s="20">
        <v>173376</v>
      </c>
      <c r="F9" s="23">
        <f t="shared" si="0"/>
        <v>-0.12519033776301219</v>
      </c>
    </row>
    <row r="10" spans="1:6" ht="15.75">
      <c r="A10" s="22" t="s">
        <v>13</v>
      </c>
      <c r="B10" s="20">
        <v>731263</v>
      </c>
      <c r="C10" s="20">
        <v>92148</v>
      </c>
      <c r="D10" s="20">
        <v>7372</v>
      </c>
      <c r="E10" s="20">
        <v>75845</v>
      </c>
      <c r="F10" s="23">
        <f t="shared" si="0"/>
        <v>0.21495154591601293</v>
      </c>
    </row>
    <row r="11" spans="1:6" ht="15.75">
      <c r="A11" s="22" t="s">
        <v>14</v>
      </c>
      <c r="B11" s="20">
        <v>764545</v>
      </c>
      <c r="C11" s="20">
        <v>76175</v>
      </c>
      <c r="D11" s="20">
        <v>6094</v>
      </c>
      <c r="E11" s="20">
        <v>70192</v>
      </c>
      <c r="F11" s="23">
        <f t="shared" si="0"/>
        <v>8.5237633918395256E-2</v>
      </c>
    </row>
    <row r="12" spans="1:6" ht="15.75">
      <c r="A12" s="24" t="s">
        <v>15</v>
      </c>
      <c r="B12" s="20">
        <v>775520</v>
      </c>
      <c r="C12" s="20">
        <v>78915</v>
      </c>
      <c r="D12" s="20">
        <v>6313</v>
      </c>
      <c r="E12" s="20">
        <v>70424</v>
      </c>
      <c r="F12" s="23">
        <f t="shared" si="0"/>
        <v>0.12056969215040327</v>
      </c>
    </row>
    <row r="13" spans="1:6" ht="18.75">
      <c r="A13" s="16" t="s">
        <v>16</v>
      </c>
      <c r="B13" s="17">
        <v>686761</v>
      </c>
      <c r="C13" s="17">
        <v>74108</v>
      </c>
      <c r="D13" s="17">
        <v>5929</v>
      </c>
      <c r="E13" s="17">
        <v>76430</v>
      </c>
      <c r="F13" s="18">
        <f t="shared" si="0"/>
        <v>-3.0380740546905666E-2</v>
      </c>
    </row>
    <row r="14" spans="1:6" hidden="1">
      <c r="A14" s="1" t="s">
        <v>17</v>
      </c>
      <c r="B14" s="3"/>
      <c r="C14" s="3"/>
      <c r="D14" s="3"/>
      <c r="E14" s="3"/>
      <c r="F14" s="4" t="e">
        <f t="shared" si="0"/>
        <v>#DIV/0!</v>
      </c>
    </row>
    <row r="15" spans="1:6" hidden="1">
      <c r="A15" s="1"/>
      <c r="B15" s="3"/>
      <c r="C15" s="3"/>
      <c r="D15" s="3"/>
      <c r="E15" s="5"/>
      <c r="F15" s="4"/>
    </row>
    <row r="16" spans="1:6">
      <c r="A16" s="1" t="s">
        <v>0</v>
      </c>
      <c r="B16" s="6">
        <f>SUM(B3:B14)</f>
        <v>12240719.949999999</v>
      </c>
      <c r="C16" s="6">
        <f>SUM(C3:C14)</f>
        <v>1308659.18</v>
      </c>
      <c r="D16" s="6">
        <f>SUM(D3:D14)</f>
        <v>104693.42</v>
      </c>
      <c r="E16" s="9"/>
      <c r="F16" s="10"/>
    </row>
    <row r="17" spans="1:6" ht="15.95" thickBot="1">
      <c r="A17" s="1" t="s">
        <v>18</v>
      </c>
      <c r="B17" s="7">
        <v>20409819</v>
      </c>
      <c r="C17" s="7">
        <v>2110692</v>
      </c>
      <c r="D17" s="7">
        <v>168855</v>
      </c>
      <c r="E17" s="9"/>
      <c r="F17" s="10"/>
    </row>
    <row r="18" spans="1:6" ht="15.95" thickTop="1">
      <c r="A18" s="1" t="s">
        <v>19</v>
      </c>
      <c r="B18" s="4">
        <f>(B16-B17)/B17</f>
        <v>-0.40025338049298725</v>
      </c>
      <c r="C18" s="4">
        <f>(C16-C17)/C17</f>
        <v>-0.3799857203230031</v>
      </c>
      <c r="D18" s="4">
        <f>(D16-D17)/D17</f>
        <v>-0.37998033815995974</v>
      </c>
      <c r="E18" s="12"/>
      <c r="F18" s="13"/>
    </row>
    <row r="19" spans="1:6" ht="15.95" thickBot="1">
      <c r="A19" s="1" t="s">
        <v>20</v>
      </c>
      <c r="B19" s="8">
        <v>19189079</v>
      </c>
      <c r="C19" s="8">
        <v>2084728</v>
      </c>
      <c r="D19" s="8">
        <v>166778</v>
      </c>
      <c r="E19" s="12"/>
      <c r="F19" s="13"/>
    </row>
    <row r="20" spans="1:6" ht="15.95" thickTop="1">
      <c r="A20" s="1" t="s">
        <v>21</v>
      </c>
      <c r="B20" s="4">
        <f>(B17-B19)/B19</f>
        <v>6.3616393470473487E-2</v>
      </c>
      <c r="C20" s="4">
        <f t="shared" ref="C20:D20" si="1">(C17-C19)/C19</f>
        <v>1.2454382538153659E-2</v>
      </c>
      <c r="D20" s="4">
        <f t="shared" si="1"/>
        <v>1.2453680941131324E-2</v>
      </c>
      <c r="E20" s="12"/>
      <c r="F20" s="13"/>
    </row>
    <row r="21" spans="1:6">
      <c r="A21" s="1" t="s">
        <v>22</v>
      </c>
      <c r="B21" s="4">
        <f>(B16-B19)/B19</f>
        <v>-0.36209966356384277</v>
      </c>
      <c r="C21" s="4">
        <f t="shared" ref="C21:D21" si="2">(C16-C19)/C19</f>
        <v>-0.37226382530478802</v>
      </c>
      <c r="D21" s="4">
        <f t="shared" si="2"/>
        <v>-0.37225881111417575</v>
      </c>
    </row>
  </sheetData>
  <conditionalFormatting sqref="F3:F4 F7 F13:F17">
    <cfRule type="cellIs" dxfId="7" priority="10" operator="lessThan">
      <formula>0</formula>
    </cfRule>
  </conditionalFormatting>
  <conditionalFormatting sqref="B18:D18">
    <cfRule type="cellIs" dxfId="6" priority="9" operator="lessThan">
      <formula>0</formula>
    </cfRule>
  </conditionalFormatting>
  <conditionalFormatting sqref="B20:D20">
    <cfRule type="cellIs" dxfId="5" priority="8" operator="lessThan">
      <formula>0</formula>
    </cfRule>
  </conditionalFormatting>
  <conditionalFormatting sqref="F5">
    <cfRule type="cellIs" dxfId="4" priority="5" operator="lessThan">
      <formula>0</formula>
    </cfRule>
  </conditionalFormatting>
  <conditionalFormatting sqref="B21:D21">
    <cfRule type="cellIs" dxfId="3" priority="4" operator="lessThan">
      <formula>0</formula>
    </cfRule>
  </conditionalFormatting>
  <conditionalFormatting sqref="F6">
    <cfRule type="cellIs" dxfId="2" priority="3" operator="lessThan">
      <formula>0</formula>
    </cfRule>
  </conditionalFormatting>
  <conditionalFormatting sqref="F12">
    <cfRule type="cellIs" dxfId="1" priority="2" operator="lessThan">
      <formula>0</formula>
    </cfRule>
  </conditionalFormatting>
  <conditionalFormatting sqref="F8:F11">
    <cfRule type="cellIs" dxfId="0" priority="1" operator="lessThan">
      <formula>0</formula>
    </cfRule>
  </conditionalFormatting>
  <printOptions horizontalCentered="1"/>
  <pageMargins left="0.7" right="0.7" top="1" bottom="1" header="0.3" footer="0.3"/>
  <pageSetup orientation="landscape" r:id="rId1"/>
  <headerFooter>
    <oddHeader xml:space="preserve">&amp;C&amp;"-,Bold"&amp;14Louisiana Daily Fantasy Sports
FY 23/24
</oddHeader>
    <oddFooter>&amp;C&amp;D&amp;Rprepared by LSP Gaming Audit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Louisiana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Traylor</dc:creator>
  <cp:keywords/>
  <dc:description/>
  <cp:lastModifiedBy>Jeff Traylor</cp:lastModifiedBy>
  <cp:revision/>
  <dcterms:created xsi:type="dcterms:W3CDTF">2022-01-18T16:08:25Z</dcterms:created>
  <dcterms:modified xsi:type="dcterms:W3CDTF">2024-06-10T19:51:27Z</dcterms:modified>
  <cp:category/>
  <cp:contentStatus/>
</cp:coreProperties>
</file>