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9" i="1"/>
  <c r="D49" i="1"/>
  <c r="C49" i="1"/>
  <c r="C50" i="1" s="1"/>
  <c r="D46" i="1"/>
  <c r="C46" i="1"/>
  <c r="E45" i="1"/>
  <c r="E46" i="1" s="1"/>
  <c r="D45" i="1"/>
  <c r="C45" i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<sst xmlns="http://schemas.openxmlformats.org/spreadsheetml/2006/main" count="52" uniqueCount="38">
  <si>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</si>
  <si>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</si>
  <si>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</si>
  <si>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</si>
  <si>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JULY 2024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</si>
  <si>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</si>
  <si>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</si>
  <si>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</si>
  <si>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</si>
  <si>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</si>
  <si>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</si>
  <si>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</si>
  <si>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</si>
  <si>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</si>
  <si>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</si>
  <si>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</si>
  <si>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</si>
  <si>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</si>
  <si>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</si>
  <si>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</si>
  <si>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</si>
  <si>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</si>
  <si>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</si>
  <si>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</si>
  <si>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</si>
  <si>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2024 - JULY 31, 2024</t>
  </si>
  <si>
    <t xml:space="preserve">      </t>
  </si>
  <si>
    <t>FYTD</t>
  </si>
  <si>
    <t>Landbase</t>
  </si>
  <si>
    <t>Opening Date</t>
  </si>
  <si>
    <t>Total GGR</t>
  </si>
  <si>
    <t>Fee Remittance</t>
  </si>
  <si>
    <t>July 2023</t>
  </si>
  <si>
    <t>FY 24/25 - FY 23/24</t>
  </si>
  <si>
    <t>July 2022</t>
  </si>
  <si>
    <t>FY 24/25 - FY 22/23</t>
  </si>
  <si>
    <t>July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</si>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</sst>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C58" sqref="C58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185038</v>
      </c>
      <c r="E9" s="26">
        <v>17703451.260000002</v>
      </c>
      <c r="F9" s="26">
        <v>5520547.8899999997</v>
      </c>
      <c r="G9" s="26">
        <v>15214117.859999999</v>
      </c>
      <c r="H9" s="27">
        <v>17475647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45474</v>
      </c>
      <c r="C23" s="41">
        <v>45444</v>
      </c>
      <c r="D23" s="42" t="s">
        <v>21</v>
      </c>
      <c r="E23" s="43" t="s">
        <v>22</v>
      </c>
      <c r="F23" s="41">
        <v>45108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17703451.260000002</v>
      </c>
      <c r="C24" s="44">
        <v>15214117.859999999</v>
      </c>
      <c r="D24" s="45">
        <v>2489333.4000000022</v>
      </c>
      <c r="E24" s="46">
        <v>0.1636199629125262</v>
      </c>
      <c r="F24" s="47">
        <v>17475647</v>
      </c>
      <c r="G24" s="48">
        <v>227804.26000000164</v>
      </c>
      <c r="H24" s="46">
        <v>1.3035526524425771E-2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185038</v>
      </c>
      <c r="D38" s="61">
        <v>17703451.260000002</v>
      </c>
      <c r="E38" s="61">
        <v>5520547.8899999997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209048</v>
      </c>
      <c r="D40" s="66">
        <v>17475646.59</v>
      </c>
      <c r="E40" s="67">
        <v>5505464.5300000003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-24010</v>
      </c>
      <c r="D41" s="71">
        <f>D38-D40</f>
        <v>227804.67000000179</v>
      </c>
      <c r="E41" s="72">
        <f>E38-E40</f>
        <v>15083.359999999404</v>
      </c>
    </row>
    <row r="42" spans="1:10" ht="13" x14ac:dyDescent="0.3">
      <c r="A42" s="73"/>
      <c r="B42" s="74"/>
      <c r="C42" s="75">
        <f>C41/C40</f>
        <v>-0.11485400482185909</v>
      </c>
      <c r="D42" s="75">
        <f>D41/D40</f>
        <v>1.3035550291475755E-2</v>
      </c>
      <c r="E42" s="76">
        <f>E41/E40</f>
        <v>2.7397070524763519E-3</v>
      </c>
      <c r="F42" s="77"/>
      <c r="G42" s="77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274825</v>
      </c>
      <c r="D44" s="66">
        <v>22629880.210000001</v>
      </c>
      <c r="E44" s="67">
        <v>5520547.8899999997</v>
      </c>
      <c r="F44" s="78"/>
      <c r="G44" s="78"/>
      <c r="H44" s="78"/>
    </row>
    <row r="45" spans="1:10" ht="12.75" customHeight="1" x14ac:dyDescent="0.25">
      <c r="A45" s="69" t="s">
        <v>35</v>
      </c>
      <c r="B45" s="70"/>
      <c r="C45" s="79">
        <f>C38-C44</f>
        <v>-89787</v>
      </c>
      <c r="D45" s="79">
        <f>D38-D44</f>
        <v>-4926428.9499999993</v>
      </c>
      <c r="E45" s="80">
        <f>E38-E44</f>
        <v>0</v>
      </c>
    </row>
    <row r="46" spans="1:10" x14ac:dyDescent="0.25">
      <c r="A46" s="73"/>
      <c r="B46" s="74"/>
      <c r="C46" s="75">
        <f>C45/C44</f>
        <v>-0.32670608569089421</v>
      </c>
      <c r="D46" s="75">
        <f>D45/D44</f>
        <v>-0.21769575907092259</v>
      </c>
      <c r="E46" s="76">
        <f>E45/E44</f>
        <v>0</v>
      </c>
    </row>
    <row r="48" spans="1:10" x14ac:dyDescent="0.25">
      <c r="A48" s="64" t="s">
        <v>36</v>
      </c>
      <c r="B48" s="65"/>
      <c r="C48" s="66">
        <v>299664</v>
      </c>
      <c r="D48" s="66">
        <v>25738380</v>
      </c>
      <c r="E48" s="67">
        <v>5095890</v>
      </c>
    </row>
    <row r="49" spans="1:5" x14ac:dyDescent="0.25">
      <c r="A49" s="69" t="s">
        <v>37</v>
      </c>
      <c r="B49" s="70"/>
      <c r="C49" s="79">
        <f>C38-C48</f>
        <v>-114626</v>
      </c>
      <c r="D49" s="79">
        <f>D38-D48</f>
        <v>-8034928.7399999984</v>
      </c>
      <c r="E49" s="80">
        <f>E38-E48</f>
        <v>424657.88999999966</v>
      </c>
    </row>
    <row r="50" spans="1:5" x14ac:dyDescent="0.25">
      <c r="A50" s="73"/>
      <c r="B50" s="74"/>
      <c r="C50" s="75">
        <f>C49/C48</f>
        <v>-0.38251508356025415</v>
      </c>
      <c r="D50" s="75">
        <f t="shared" ref="D50:E50" si="0">D49/D48</f>
        <v>-0.31217694120608985</v>
      </c>
      <c r="E50" s="81">
        <f t="shared" si="0"/>
        <v>8.3333409865597508E-2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5" priority="6" stopIfTrue="1" operator="lessThan">
      <formula>0</formula>
    </cfRule>
  </conditionalFormatting>
  <conditionalFormatting sqref="B23:H23">
    <cfRule type="cellIs" dxfId="4" priority="5" stopIfTrue="1" operator="lessThan">
      <formula>0</formula>
    </cfRule>
  </conditionalFormatting>
  <conditionalFormatting sqref="B41:E43 A45:E47 A40:E40 B44 A49:E50 A48:B48">
    <cfRule type="cellIs" dxfId="3" priority="4" stopIfTrue="1" operator="lessThan">
      <formula>0</formula>
    </cfRule>
  </conditionalFormatting>
  <conditionalFormatting sqref="A41:A44">
    <cfRule type="cellIs" dxfId="2" priority="3" stopIfTrue="1" operator="lessThan">
      <formula>0</formula>
    </cfRule>
  </conditionalFormatting>
  <conditionalFormatting sqref="C44:E44">
    <cfRule type="cellIs" dxfId="1" priority="2" stopIfTrue="1" operator="lessThan">
      <formula>0</formula>
    </cfRule>
  </conditionalFormatting>
  <conditionalFormatting sqref="C48:E48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2024-08-14T14:11:56Z</dcterms:created>
  <dcterms:modified xsi:type="dcterms:W3CDTF">2024-08-14T14:12:32Z</dcterms:modified>
</cp:coreProperties>
</file>