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120" windowHeight="787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<sst xmlns="http://schemas.openxmlformats.org/spreadsheetml/2006/main" count="45" uniqueCount="32">
  <si>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</si>
  <si>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</si>
  <si>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</si>
  <si>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</si>
  <si>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APRIL 2010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</si>
  <si>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</si>
  <si>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</si>
  <si>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</si>
  <si>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</si>
  <si>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</si>
  <si>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</si>
  <si>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</si>
  <si>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</si>
  <si>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</si>
  <si>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</si>
  <si>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</si>
  <si>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</si>
  <si>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</si>
  <si>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</si>
  <si>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</si>
  <si>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</si>
  <si>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</si>
  <si>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</si>
  <si>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</si>
  <si>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</si>
  <si>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2009 -  APRIL 30, 2010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</si>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</sst>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47">
    <font>
      <sz val="10"/>
      <name val="Courier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164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9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/>
      <protection/>
    </xf>
    <xf numFmtId="164" fontId="3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5" fontId="5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"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 quotePrefix="1">
      <alignment horizontal="center"/>
      <protection/>
    </xf>
    <xf numFmtId="164" fontId="7" fillId="0" borderId="10" xfId="0" applyNumberFormat="1" applyFont="1" applyFill="1" applyBorder="1" applyAlignment="1" applyProtection="1">
      <alignment/>
      <protection/>
    </xf>
    <xf numFmtId="165" fontId="7" fillId="0" borderId="10" xfId="0" applyNumberFormat="1" applyFont="1" applyFill="1" applyBorder="1" applyAlignment="1" applyProtection="1">
      <alignment horizontal="center"/>
      <protection/>
    </xf>
    <xf numFmtId="164" fontId="7" fillId="0" borderId="10" xfId="0" applyNumberFormat="1" applyFont="1" applyFill="1" applyBorder="1" applyAlignment="1" applyProtection="1">
      <alignment horizontal="center"/>
      <protection/>
    </xf>
    <xf numFmtId="44" fontId="7" fillId="0" borderId="10" xfId="44" applyNumberFormat="1" applyFont="1" applyFill="1" applyBorder="1" applyAlignment="1" applyProtection="1">
      <alignment horizontal="center"/>
      <protection/>
    </xf>
    <xf numFmtId="44" fontId="7" fillId="0" borderId="10" xfId="0" applyNumberFormat="1" applyFont="1" applyFill="1" applyBorder="1" applyAlignment="1" applyProtection="1">
      <alignment horizontal="center"/>
      <protection/>
    </xf>
    <xf numFmtId="164" fontId="7" fillId="0" borderId="11" xfId="0" applyNumberFormat="1" applyFont="1" applyFill="1" applyBorder="1" applyAlignment="1" applyProtection="1">
      <alignment horizontal="center"/>
      <protection/>
    </xf>
    <xf numFmtId="165" fontId="7" fillId="0" borderId="11" xfId="0" applyNumberFormat="1" applyFont="1" applyFill="1" applyBorder="1" applyAlignment="1" applyProtection="1">
      <alignment horizontal="center"/>
      <protection/>
    </xf>
    <xf numFmtId="44" fontId="7" fillId="0" borderId="11" xfId="44" applyNumberFormat="1" applyFont="1" applyFill="1" applyBorder="1" applyAlignment="1" applyProtection="1">
      <alignment horizontal="center"/>
      <protection/>
    </xf>
    <xf numFmtId="44" fontId="7" fillId="0" borderId="11" xfId="0" applyNumberFormat="1" applyFont="1" applyFill="1" applyBorder="1" applyAlignment="1" applyProtection="1">
      <alignment horizontal="center"/>
      <protection/>
    </xf>
    <xf numFmtId="164" fontId="7" fillId="0" borderId="11" xfId="0" applyFont="1" applyFill="1" applyBorder="1" applyAlignment="1" applyProtection="1">
      <alignment/>
      <protection/>
    </xf>
    <xf numFmtId="165" fontId="7" fillId="0" borderId="12" xfId="0" applyNumberFormat="1" applyFont="1" applyFill="1" applyBorder="1" applyAlignment="1" applyProtection="1">
      <alignment horizontal="center"/>
      <protection/>
    </xf>
    <xf numFmtId="164" fontId="7" fillId="0" borderId="12" xfId="0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6" fontId="7" fillId="0" borderId="12" xfId="44" applyNumberFormat="1" applyFont="1" applyFill="1" applyBorder="1" applyAlignment="1" applyProtection="1">
      <alignment/>
      <protection/>
    </xf>
    <xf numFmtId="166" fontId="7" fillId="0" borderId="12" xfId="0" applyNumberFormat="1" applyFont="1" applyFill="1" applyBorder="1" applyAlignment="1" applyProtection="1">
      <alignment/>
      <protection/>
    </xf>
    <xf numFmtId="164" fontId="3" fillId="0" borderId="0" xfId="0" applyFont="1" applyFill="1" applyAlignment="1">
      <alignment/>
    </xf>
    <xf numFmtId="164" fontId="10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57" applyFont="1" applyFill="1" applyAlignment="1">
      <alignment/>
      <protection/>
    </xf>
    <xf numFmtId="0" fontId="3" fillId="0" borderId="0" xfId="57" applyFont="1" applyFill="1">
      <alignment/>
      <protection/>
    </xf>
    <xf numFmtId="6" fontId="3" fillId="0" borderId="0" xfId="57" applyNumberFormat="1" applyFont="1" applyFill="1">
      <alignment/>
      <protection/>
    </xf>
    <xf numFmtId="38" fontId="3" fillId="0" borderId="0" xfId="57" applyNumberFormat="1" applyFont="1" applyFill="1">
      <alignment/>
      <protection/>
    </xf>
    <xf numFmtId="167" fontId="3" fillId="0" borderId="0" xfId="57" applyNumberFormat="1" applyFont="1" applyFill="1">
      <alignment/>
      <protection/>
    </xf>
    <xf numFmtId="0" fontId="11" fillId="0" borderId="10" xfId="57" applyFont="1" applyFill="1" applyBorder="1">
      <alignment/>
      <protection/>
    </xf>
    <xf numFmtId="17" fontId="7" fillId="0" borderId="13" xfId="57" applyNumberFormat="1" applyFont="1" applyFill="1" applyBorder="1" applyAlignment="1">
      <alignment horizontal="center"/>
      <protection/>
    </xf>
    <xf numFmtId="17" fontId="7" fillId="0" borderId="14" xfId="57" applyNumberFormat="1" applyFont="1" applyFill="1" applyBorder="1" applyAlignment="1">
      <alignment horizontal="center"/>
      <protection/>
    </xf>
    <xf numFmtId="38" fontId="7" fillId="0" borderId="14" xfId="57" applyNumberFormat="1" applyFont="1" applyFill="1" applyBorder="1" applyAlignment="1">
      <alignment horizontal="center"/>
      <protection/>
    </xf>
    <xf numFmtId="167" fontId="7" fillId="0" borderId="13" xfId="57" applyNumberFormat="1" applyFont="1" applyFill="1" applyBorder="1" applyAlignment="1">
      <alignment horizontal="center"/>
      <protection/>
    </xf>
    <xf numFmtId="164" fontId="7" fillId="0" borderId="11" xfId="0" applyFont="1" applyFill="1" applyBorder="1" applyAlignment="1" applyProtection="1">
      <alignment/>
      <protection/>
    </xf>
    <xf numFmtId="6" fontId="7" fillId="0" borderId="15" xfId="57" applyNumberFormat="1" applyFont="1" applyFill="1" applyBorder="1">
      <alignment/>
      <protection/>
    </xf>
    <xf numFmtId="38" fontId="7" fillId="0" borderId="16" xfId="57" applyNumberFormat="1" applyFont="1" applyFill="1" applyBorder="1" applyAlignment="1">
      <alignment horizontal="center"/>
      <protection/>
    </xf>
    <xf numFmtId="167" fontId="7" fillId="0" borderId="15" xfId="57" applyNumberFormat="1" applyFont="1" applyFill="1" applyBorder="1" applyAlignment="1">
      <alignment horizontal="center"/>
      <protection/>
    </xf>
    <xf numFmtId="6" fontId="7" fillId="0" borderId="17" xfId="57" applyNumberFormat="1" applyFont="1" applyFill="1" applyBorder="1">
      <alignment/>
      <protection/>
    </xf>
    <xf numFmtId="38" fontId="7" fillId="0" borderId="16" xfId="57" applyNumberFormat="1" applyFont="1" applyFill="1" applyBorder="1">
      <alignment/>
      <protection/>
    </xf>
    <xf numFmtId="164" fontId="12" fillId="0" borderId="0" xfId="0" applyFont="1" applyFill="1" applyAlignment="1">
      <alignment/>
    </xf>
    <xf numFmtId="164" fontId="5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Fill="1" applyBorder="1" applyAlignment="1" applyProtection="1">
      <alignment horizontal="center"/>
      <protection/>
    </xf>
    <xf numFmtId="164" fontId="9" fillId="0" borderId="0" xfId="0" applyFont="1" applyFill="1" applyAlignment="1">
      <alignment/>
    </xf>
    <xf numFmtId="164" fontId="7" fillId="0" borderId="12" xfId="0" applyFont="1" applyFill="1" applyBorder="1" applyAlignment="1" applyProtection="1">
      <alignment/>
      <protection/>
    </xf>
    <xf numFmtId="165" fontId="8" fillId="0" borderId="12" xfId="0" applyNumberFormat="1" applyFont="1" applyFill="1" applyBorder="1" applyAlignment="1" applyProtection="1">
      <alignment horizontal="center"/>
      <protection/>
    </xf>
    <xf numFmtId="168" fontId="8" fillId="0" borderId="12" xfId="42" applyNumberFormat="1" applyFont="1" applyFill="1" applyBorder="1" applyAlignment="1" applyProtection="1">
      <alignment horizontal="center"/>
      <protection/>
    </xf>
    <xf numFmtId="6" fontId="8" fillId="0" borderId="12" xfId="44" applyNumberFormat="1" applyFont="1" applyFill="1" applyBorder="1" applyAlignment="1" applyProtection="1">
      <alignment horizontal="right"/>
      <protection/>
    </xf>
    <xf numFmtId="168" fontId="9" fillId="0" borderId="0" xfId="42" applyNumberFormat="1" applyFont="1" applyFill="1" applyAlignment="1">
      <alignment/>
    </xf>
    <xf numFmtId="168" fontId="13" fillId="0" borderId="0" xfId="42" applyNumberFormat="1" applyFont="1" applyFill="1" applyAlignment="1">
      <alignment horizontal="center"/>
    </xf>
    <xf numFmtId="9" fontId="9" fillId="0" borderId="0" xfId="60" applyFont="1" applyFill="1" applyAlignment="1">
      <alignment/>
    </xf>
    <xf numFmtId="164" fontId="8" fillId="0" borderId="0" xfId="0" applyFont="1" applyFill="1" applyAlignment="1">
      <alignment/>
    </xf>
    <xf numFmtId="164" fontId="0" fillId="0" borderId="0" xfId="0" applyFont="1" applyFill="1" applyAlignment="1">
      <alignment/>
    </xf>
    <xf numFmtId="0" fontId="2" fillId="0" borderId="0" xfId="57" applyFont="1" applyFill="1" applyAlignment="1">
      <alignment horizontal="center"/>
      <protection/>
    </xf>
    <xf numFmtId="0" fontId="7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comparison by mark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76237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76237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2</v>
      </c>
      <c r="B2" s="2"/>
      <c r="C2" s="3"/>
      <c r="D2" s="3"/>
    </row>
    <row r="3" spans="1:4" ht="15" customHeight="1">
      <c r="A3" s="1" t="s">
        <v>3</v>
      </c>
      <c r="B3" s="5"/>
      <c r="C3" s="6" t="s">
        <v>4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5</v>
      </c>
      <c r="D7" s="12" t="s">
        <v>6</v>
      </c>
      <c r="E7" s="12" t="s">
        <v>6</v>
      </c>
      <c r="F7" s="12" t="s">
        <v>6</v>
      </c>
      <c r="G7" s="13" t="s">
        <v>7</v>
      </c>
      <c r="H7" s="14" t="s">
        <v>8</v>
      </c>
    </row>
    <row r="8" spans="1:8" ht="13.5" thickBot="1">
      <c r="A8" s="15" t="s">
        <v>9</v>
      </c>
      <c r="B8" s="16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7" t="s">
        <v>13</v>
      </c>
      <c r="H8" s="18" t="s">
        <v>15</v>
      </c>
    </row>
    <row r="9" spans="1:8" ht="18.75" customHeight="1" thickBot="1">
      <c r="A9" s="19" t="s">
        <v>16</v>
      </c>
      <c r="B9" s="20">
        <v>36459</v>
      </c>
      <c r="C9" s="21">
        <v>30</v>
      </c>
      <c r="D9" s="22">
        <v>429124</v>
      </c>
      <c r="E9" s="23">
        <v>31976968.74</v>
      </c>
      <c r="F9" s="23">
        <f>164383.56*30</f>
        <v>4931506.8</v>
      </c>
      <c r="G9" s="23">
        <v>29646280.16</v>
      </c>
      <c r="H9" s="24">
        <v>29450651.72</v>
      </c>
    </row>
    <row r="10" spans="4:6" ht="15.75" customHeight="1">
      <c r="D10" s="25"/>
      <c r="F10" s="26"/>
    </row>
    <row r="11" spans="1:14" ht="12.75">
      <c r="A11" s="27"/>
      <c r="D11" s="25"/>
      <c r="I11"/>
      <c r="J11"/>
      <c r="K11"/>
      <c r="L11"/>
      <c r="M11"/>
      <c r="N11"/>
    </row>
    <row r="12" ht="12.75">
      <c r="D12" s="25"/>
    </row>
    <row r="15" spans="1:3" ht="15">
      <c r="A15" s="28" t="s">
        <v>0</v>
      </c>
      <c r="B15" s="28"/>
      <c r="C15" s="28"/>
    </row>
    <row r="16" spans="1:3" ht="15">
      <c r="A16" s="28" t="s">
        <v>17</v>
      </c>
      <c r="B16" s="28"/>
      <c r="C16" s="28"/>
    </row>
    <row r="17" spans="1:4" ht="18">
      <c r="A17" s="1" t="s">
        <v>3</v>
      </c>
      <c r="B17" s="5"/>
      <c r="C17" s="6" t="str">
        <f>C3</f>
        <v>APRIL 2010</v>
      </c>
      <c r="D17" s="7"/>
    </row>
    <row r="20" spans="1:8" ht="15">
      <c r="A20" s="4" t="s">
        <v>18</v>
      </c>
      <c r="F20" s="59"/>
      <c r="G20" s="59"/>
      <c r="H20" s="59"/>
    </row>
    <row r="21" spans="1:8" ht="12.75">
      <c r="A21" s="29"/>
      <c r="B21" s="30"/>
      <c r="C21" s="60" t="s">
        <v>19</v>
      </c>
      <c r="D21" s="60"/>
      <c r="E21" s="60"/>
      <c r="F21" s="60" t="s">
        <v>20</v>
      </c>
      <c r="G21" s="60"/>
      <c r="H21" s="60"/>
    </row>
    <row r="22" spans="1:8" ht="13.5" thickBot="1">
      <c r="A22" s="29"/>
      <c r="B22" s="30"/>
      <c r="C22" s="29"/>
      <c r="D22" s="31"/>
      <c r="E22" s="32"/>
      <c r="F22" s="29"/>
      <c r="G22" s="31"/>
      <c r="H22" s="32"/>
    </row>
    <row r="23" spans="1:8" ht="13.5" thickBot="1">
      <c r="A23" s="33"/>
      <c r="B23" s="34">
        <v>40269</v>
      </c>
      <c r="C23" s="35">
        <v>40238</v>
      </c>
      <c r="D23" s="36" t="s">
        <v>21</v>
      </c>
      <c r="E23" s="37" t="s">
        <v>22</v>
      </c>
      <c r="F23" s="35">
        <v>39904</v>
      </c>
      <c r="G23" s="36" t="s">
        <v>21</v>
      </c>
      <c r="H23" s="37" t="s">
        <v>22</v>
      </c>
    </row>
    <row r="24" spans="1:8" ht="21.75" customHeight="1" thickBot="1">
      <c r="A24" s="38" t="s">
        <v>16</v>
      </c>
      <c r="B24" s="39">
        <f>'Landbased Revenue'!E9</f>
        <v>31976968.74</v>
      </c>
      <c r="C24" s="39">
        <f>'Landbased Revenue'!G9</f>
        <v>29646280.16</v>
      </c>
      <c r="D24" s="40">
        <f>B24-C24</f>
        <v>2330688.579999998</v>
      </c>
      <c r="E24" s="41">
        <f>D24/C24</f>
        <v>0.07861656057425581</v>
      </c>
      <c r="F24" s="42">
        <f>'Landbased Revenue'!H9</f>
        <v>29450651.72</v>
      </c>
      <c r="G24" s="43">
        <f>B24-F24</f>
        <v>2526317.0199999996</v>
      </c>
      <c r="H24" s="41">
        <f>G24/F24</f>
        <v>0.08578136212464095</v>
      </c>
    </row>
    <row r="25" spans="3:5" ht="12">
      <c r="C25" s="44"/>
      <c r="D25" s="44"/>
      <c r="E25" s="44"/>
    </row>
    <row r="30" spans="1:5" ht="15">
      <c r="A30" s="1" t="s">
        <v>0</v>
      </c>
      <c r="B30" s="5"/>
      <c r="C30" s="45"/>
      <c r="D30" s="45"/>
      <c r="E30" s="3"/>
    </row>
    <row r="31" spans="1:5" ht="15">
      <c r="A31" s="1" t="s">
        <v>23</v>
      </c>
      <c r="B31" s="5"/>
      <c r="C31" s="45"/>
      <c r="D31" s="45"/>
      <c r="E31" s="3"/>
    </row>
    <row r="32" spans="1:5" ht="15">
      <c r="A32" s="1" t="s">
        <v>24</v>
      </c>
      <c r="C32" s="46" t="s">
        <v>25</v>
      </c>
      <c r="D32" s="45"/>
      <c r="E32" s="3"/>
    </row>
    <row r="33" spans="1:5" ht="12" customHeight="1">
      <c r="A33" s="1"/>
      <c r="C33" s="46" t="s">
        <v>26</v>
      </c>
      <c r="D33" s="45"/>
      <c r="E33" s="3"/>
    </row>
    <row r="34" spans="1:5" ht="12.75" customHeight="1">
      <c r="A34" s="1"/>
      <c r="C34" s="46"/>
      <c r="D34" s="45"/>
      <c r="E34" s="3"/>
    </row>
    <row r="35" spans="1:7" ht="13.5" thickBot="1">
      <c r="A35" s="47"/>
      <c r="B35" s="48"/>
      <c r="C35" s="47"/>
      <c r="D35" s="47"/>
      <c r="E35" s="47"/>
      <c r="F35" s="49"/>
      <c r="G35" s="49"/>
    </row>
    <row r="36" spans="1:7" ht="12.75">
      <c r="A36" s="10"/>
      <c r="B36" s="11"/>
      <c r="C36" s="12" t="s">
        <v>27</v>
      </c>
      <c r="D36" s="12" t="s">
        <v>27</v>
      </c>
      <c r="E36" s="12" t="s">
        <v>27</v>
      </c>
      <c r="F36" s="49"/>
      <c r="G36" s="49"/>
    </row>
    <row r="37" spans="1:7" ht="13.5" thickBot="1">
      <c r="A37" s="15" t="s">
        <v>28</v>
      </c>
      <c r="B37" s="16" t="s">
        <v>29</v>
      </c>
      <c r="C37" s="15" t="s">
        <v>12</v>
      </c>
      <c r="D37" s="15" t="s">
        <v>30</v>
      </c>
      <c r="E37" s="15" t="s">
        <v>31</v>
      </c>
      <c r="F37" s="49"/>
      <c r="G37" s="49"/>
    </row>
    <row r="38" spans="1:7" ht="18.75" customHeight="1" thickBot="1">
      <c r="A38" s="50" t="s">
        <v>16</v>
      </c>
      <c r="B38" s="51">
        <v>36459</v>
      </c>
      <c r="C38" s="52">
        <f>D9+4227891</f>
        <v>4657015</v>
      </c>
      <c r="D38" s="53">
        <f>E9+258461756</f>
        <v>290438724.74</v>
      </c>
      <c r="E38" s="53">
        <f>F9+60042243</f>
        <v>64973749.8</v>
      </c>
      <c r="F38" s="49"/>
      <c r="G38" s="49"/>
    </row>
    <row r="39" spans="3:7" ht="15" customHeight="1">
      <c r="C39" s="54"/>
      <c r="D39" s="54"/>
      <c r="E39" s="55"/>
      <c r="F39" s="49"/>
      <c r="G39" s="49"/>
    </row>
    <row r="40" spans="1:10" ht="15.75" customHeight="1">
      <c r="A40" s="49"/>
      <c r="B40" s="49"/>
      <c r="C40" s="54"/>
      <c r="D40" s="54"/>
      <c r="E40" s="55"/>
      <c r="F40" s="49"/>
      <c r="G40" s="49"/>
      <c r="H40" s="49"/>
      <c r="I40" s="49"/>
      <c r="J40" s="49"/>
    </row>
    <row r="41" spans="3:5" s="49" customFormat="1" ht="12.75">
      <c r="C41" s="56"/>
      <c r="D41" s="56"/>
      <c r="E41" s="56"/>
    </row>
    <row r="42" spans="1:10" ht="12.75">
      <c r="A42" s="57"/>
      <c r="B42" s="57"/>
      <c r="C42" s="57"/>
      <c r="D42" s="57"/>
      <c r="E42" s="57"/>
      <c r="F42" s="57"/>
      <c r="G42" s="57"/>
      <c r="H42" s="49"/>
      <c r="I42" s="49"/>
      <c r="J42" s="49"/>
    </row>
    <row r="43" spans="1:10" ht="12.75">
      <c r="A43" s="49"/>
      <c r="B43" s="49"/>
      <c r="C43" s="49"/>
      <c r="D43" s="49"/>
      <c r="E43" s="49"/>
      <c r="F43" s="49"/>
      <c r="G43" s="49"/>
      <c r="H43" s="49"/>
      <c r="I43" s="49"/>
      <c r="J43" s="49"/>
    </row>
    <row r="44" spans="1:8" ht="12.75" customHeight="1">
      <c r="A44" s="49"/>
      <c r="B44" s="58"/>
      <c r="C44" s="58"/>
      <c r="D44" s="58"/>
      <c r="E44" s="58"/>
      <c r="F44" s="58"/>
      <c r="G44" s="58"/>
      <c r="H44" s="58"/>
    </row>
    <row r="45" ht="12.75" customHeight="1">
      <c r="A45" s="49"/>
    </row>
  </sheetData>
  <sheetProtection/>
  <mergeCells count="3">
    <mergeCell ref="F20:H20"/>
    <mergeCell ref="C21:E21"/>
    <mergeCell ref="F21:H21"/>
  </mergeCells>
  <conditionalFormatting sqref="A1:IV65536">
    <cfRule type="cellIs" priority="1" dxfId="1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Department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Jackson</dc:creator>
  <cp:keywords/>
  <dc:description/>
  <cp:lastModifiedBy>mferrara</cp:lastModifiedBy>
  <dcterms:created xsi:type="dcterms:W3CDTF">2010-05-17T15:01:37Z</dcterms:created>
  <dcterms:modified xsi:type="dcterms:W3CDTF">2010-05-17T15:34:29Z</dcterms:modified>
  <cp:category/>
  <cp:version/>
  <cp:contentType/>
  <cp:contentStatus/>
</cp:coreProperties>
</file>