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Racetrack Revenue" sheetId="1" r:id="rId1"/>
  </sheets>
  <calcPr calcId="125725"/>
</workbook>
</file>

<file path=xl/calcChain.xml><?xml version="1.0" encoding="utf-8"?>
<calcChain xmlns="http://schemas.openxmlformats.org/spreadsheetml/2006/main">
  <c r="D50" i="1"/>
  <c r="C50"/>
  <c r="E49"/>
  <c r="F49" s="1"/>
  <c r="G49" s="1"/>
  <c r="F48"/>
  <c r="G48" s="1"/>
  <c r="E48"/>
  <c r="E47"/>
  <c r="F47" s="1"/>
  <c r="G47" s="1"/>
  <c r="F46"/>
  <c r="E46"/>
  <c r="E50" s="1"/>
  <c r="F32"/>
  <c r="C32"/>
  <c r="B31"/>
  <c r="G31" s="1"/>
  <c r="H31" s="1"/>
  <c r="B30"/>
  <c r="G30" s="1"/>
  <c r="H30" s="1"/>
  <c r="D29"/>
  <c r="E29" s="1"/>
  <c r="B29"/>
  <c r="G29" s="1"/>
  <c r="H29" s="1"/>
  <c r="B28"/>
  <c r="B32" s="1"/>
  <c r="E13"/>
  <c r="D13"/>
  <c r="F12"/>
  <c r="G12" s="1"/>
  <c r="H12" s="1"/>
  <c r="F11"/>
  <c r="G11" s="1"/>
  <c r="H11" s="1"/>
  <c r="F10"/>
  <c r="G10" s="1"/>
  <c r="H10" s="1"/>
  <c r="G9"/>
  <c r="F9"/>
  <c r="F13" s="1"/>
  <c r="G13" l="1"/>
  <c r="F50"/>
  <c r="H9"/>
  <c r="H13" s="1"/>
  <c r="D28"/>
  <c r="G28"/>
  <c r="D30"/>
  <c r="E30" s="1"/>
  <c r="G46"/>
  <c r="G50" s="1"/>
  <c r="D31"/>
  <c r="E31" s="1"/>
  <c r="H28" l="1"/>
  <c r="G32"/>
  <c r="H32" s="1"/>
  <c r="D32"/>
  <c r="E32" s="1"/>
  <c r="E28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<sst xmlns="http://schemas.openxmlformats.org/spreadsheetml/2006/main" count="60" uniqueCount="41">
  <si>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</si>
  <si>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</si>
  <si>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</si>
  <si>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</si>
  <si>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SEPTEMBER 2010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</si>
  <si>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</si>
  <si>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</si>
  <si>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</si>
  <si>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</si>
  <si>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</si>
  <si>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</si>
  <si>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</si>
  <si>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</si>
  <si>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</si>
  <si>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</si>
  <si>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</si>
  <si>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</si>
  <si>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</si>
  <si>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</si>
  <si>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</si>
  <si>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</si>
  <si>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</si>
  <si>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</si>
  <si>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</si>
  <si>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</si>
  <si>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</si>
  <si>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</si>
  <si>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</si>
  <si>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</si>
  <si>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</si>
  <si>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</si>
  <si>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</si>
  <si>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</si>
  <si>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</si>
  <si>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2010 -  SEPTEMBER 30, 2010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</si>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</sst>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05137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43225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Normal="100" workbookViewId="0">
      <selection activeCell="E4" sqref="E4"/>
    </sheetView>
  </sheetViews>
  <sheetFormatPr defaultRowHeight="12"/>
  <cols>
    <col min="1" max="1" width="15.875" style="6" customWidth="1"/>
    <col min="2" max="2" width="11.5" style="6" customWidth="1"/>
    <col min="3" max="3" width="10.875" style="6" customWidth="1"/>
    <col min="4" max="4" width="11.125" style="6" customWidth="1"/>
    <col min="5" max="5" width="13.625" style="6" customWidth="1"/>
    <col min="6" max="6" width="13.75" style="6" customWidth="1"/>
    <col min="7" max="7" width="11.5" style="6" customWidth="1"/>
    <col min="8" max="8" width="11.625" style="6" customWidth="1"/>
    <col min="9" max="9" width="11.75" style="6" customWidth="1"/>
    <col min="10" max="16384" width="9" style="6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30</v>
      </c>
      <c r="D9" s="26">
        <v>155870</v>
      </c>
      <c r="E9" s="27">
        <v>13299077.52</v>
      </c>
      <c r="F9" s="28">
        <f>E9*0.18</f>
        <v>2393833.9535999997</v>
      </c>
      <c r="G9" s="28">
        <f>E9-F9</f>
        <v>10905243.566399999</v>
      </c>
      <c r="H9" s="29">
        <f>G9*0.185</f>
        <v>2017470.0597839998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30</v>
      </c>
      <c r="D10" s="34">
        <v>168876</v>
      </c>
      <c r="E10" s="35">
        <v>6623482.9500000002</v>
      </c>
      <c r="F10" s="36">
        <f>E10*0.18</f>
        <v>1192226.9310000001</v>
      </c>
      <c r="G10" s="36">
        <f>E10-F10</f>
        <v>5431256.0190000003</v>
      </c>
      <c r="H10" s="37">
        <f>G10*0.185</f>
        <v>1004782.3635150001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30</v>
      </c>
      <c r="D11" s="34">
        <v>192601</v>
      </c>
      <c r="E11" s="35">
        <v>7113390.0700000003</v>
      </c>
      <c r="F11" s="36">
        <f>E11*0.18</f>
        <v>1280410.2126</v>
      </c>
      <c r="G11" s="36">
        <f>E11-F11</f>
        <v>5832979.8574000001</v>
      </c>
      <c r="H11" s="37">
        <f>G11*0.185</f>
        <v>1079101.2736190001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30</v>
      </c>
      <c r="D12" s="41">
        <v>64316</v>
      </c>
      <c r="E12" s="42">
        <v>3407606.2</v>
      </c>
      <c r="F12" s="43">
        <f>E12*0.18</f>
        <v>613369.11600000004</v>
      </c>
      <c r="G12" s="43">
        <f>E12-F12</f>
        <v>2794237.0840000003</v>
      </c>
      <c r="H12" s="44">
        <f>G12*0.185</f>
        <v>516933.86054000002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581663</v>
      </c>
      <c r="E13" s="43">
        <f>SUM(E9:E12)</f>
        <v>30443556.739999998</v>
      </c>
      <c r="F13" s="43">
        <f>SUM(F9:F12)</f>
        <v>5479840.2132000001</v>
      </c>
      <c r="G13" s="43">
        <f>SUM(G9:G12)</f>
        <v>24963716.526799999</v>
      </c>
      <c r="H13" s="44">
        <f>SUM(H9:H12)</f>
        <v>4618287.5574579993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27</v>
      </c>
      <c r="B24" s="4"/>
      <c r="C24" s="4"/>
      <c r="D24" s="4"/>
      <c r="E24" s="4"/>
      <c r="F24" s="107"/>
      <c r="G24" s="107"/>
      <c r="H24" s="107"/>
      <c r="I24" s="5"/>
      <c r="J24" s="5"/>
      <c r="K24" s="5"/>
      <c r="L24" s="5"/>
    </row>
    <row r="25" spans="1:12" ht="15">
      <c r="A25" s="56"/>
      <c r="B25" s="57"/>
      <c r="C25" s="108" t="s">
        <v>28</v>
      </c>
      <c r="D25" s="108"/>
      <c r="E25" s="108"/>
      <c r="F25" s="108" t="s">
        <v>29</v>
      </c>
      <c r="G25" s="108"/>
      <c r="H25" s="108"/>
      <c r="I25" s="5"/>
      <c r="J25" s="5"/>
      <c r="K25" s="5"/>
      <c r="L25" s="5"/>
    </row>
    <row r="26" spans="1:12" ht="13.5" thickBot="1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>
      <c r="A27" s="63" t="s">
        <v>10</v>
      </c>
      <c r="B27" s="64">
        <v>40422</v>
      </c>
      <c r="C27" s="65">
        <v>40391</v>
      </c>
      <c r="D27" s="66" t="s">
        <v>30</v>
      </c>
      <c r="E27" s="67" t="s">
        <v>31</v>
      </c>
      <c r="F27" s="68">
        <v>40057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75">
      <c r="A28" s="69" t="s">
        <v>18</v>
      </c>
      <c r="B28" s="70">
        <f>E9</f>
        <v>13299077.52</v>
      </c>
      <c r="C28" s="27">
        <v>14233502.59</v>
      </c>
      <c r="D28" s="71">
        <f>B28-C28</f>
        <v>-934425.0700000003</v>
      </c>
      <c r="E28" s="72">
        <f>D28/C28</f>
        <v>-6.5649692624252395E-2</v>
      </c>
      <c r="F28" s="73">
        <v>13912662.25</v>
      </c>
      <c r="G28" s="74">
        <f>B28-F28</f>
        <v>-613584.73000000045</v>
      </c>
      <c r="H28" s="72">
        <f>G28/F28</f>
        <v>-4.410261091474426E-2</v>
      </c>
      <c r="I28" s="5"/>
      <c r="J28" s="5"/>
      <c r="K28" s="5"/>
      <c r="L28" s="5"/>
    </row>
    <row r="29" spans="1:12" ht="12.75">
      <c r="A29" s="75" t="s">
        <v>19</v>
      </c>
      <c r="B29" s="76">
        <f>E10</f>
        <v>6623482.9500000002</v>
      </c>
      <c r="C29" s="35">
        <v>6873112.4500000002</v>
      </c>
      <c r="D29" s="77">
        <f>B29-C29</f>
        <v>-249629.5</v>
      </c>
      <c r="E29" s="78">
        <f>D29/C29</f>
        <v>-3.6319717131937802E-2</v>
      </c>
      <c r="F29" s="50">
        <v>6002365.3200000003</v>
      </c>
      <c r="G29" s="79">
        <f>B29-F29</f>
        <v>621117.62999999989</v>
      </c>
      <c r="H29" s="78">
        <f>G29/F29</f>
        <v>0.10347881158289776</v>
      </c>
      <c r="I29" s="5"/>
      <c r="J29" s="5"/>
      <c r="K29" s="5"/>
      <c r="L29" s="5"/>
    </row>
    <row r="30" spans="1:12" ht="12.75">
      <c r="A30" s="75" t="s">
        <v>20</v>
      </c>
      <c r="B30" s="76">
        <f>E11</f>
        <v>7113390.0700000003</v>
      </c>
      <c r="C30" s="35">
        <v>7603321.1500000004</v>
      </c>
      <c r="D30" s="77">
        <f>B30-C30</f>
        <v>-489931.08000000007</v>
      </c>
      <c r="E30" s="78">
        <f>D30/C30</f>
        <v>-6.4436457481478346E-2</v>
      </c>
      <c r="F30" s="50">
        <v>7358611.6200000001</v>
      </c>
      <c r="G30" s="79">
        <f>B30-F30</f>
        <v>-245221.54999999981</v>
      </c>
      <c r="H30" s="78">
        <f>G30/F30</f>
        <v>-3.3324431654133124E-2</v>
      </c>
      <c r="I30" s="5"/>
      <c r="J30" s="5"/>
      <c r="K30" s="5"/>
      <c r="L30" s="5"/>
    </row>
    <row r="31" spans="1:12" ht="13.5" thickBot="1">
      <c r="A31" s="80" t="s">
        <v>21</v>
      </c>
      <c r="B31" s="81">
        <f>E12</f>
        <v>3407606.2</v>
      </c>
      <c r="C31" s="42">
        <v>3355498.1</v>
      </c>
      <c r="D31" s="82">
        <f>B31-C31</f>
        <v>52108.100000000093</v>
      </c>
      <c r="E31" s="83">
        <f>D31/C31</f>
        <v>1.55291698719782E-2</v>
      </c>
      <c r="F31" s="84">
        <v>3303023.69</v>
      </c>
      <c r="G31" s="85">
        <f>B31-F31</f>
        <v>104582.51000000024</v>
      </c>
      <c r="H31" s="83">
        <f>G31/F31</f>
        <v>3.1662658162769718E-2</v>
      </c>
      <c r="I31" s="5"/>
      <c r="J31" s="5"/>
      <c r="K31" s="5"/>
      <c r="L31" s="5"/>
    </row>
    <row r="32" spans="1:12" ht="12.75" customHeight="1" thickBot="1">
      <c r="A32" s="86"/>
      <c r="B32" s="87">
        <f>SUM(B28:B31)</f>
        <v>30443556.739999998</v>
      </c>
      <c r="C32" s="87">
        <f>SUM(C28:C31)</f>
        <v>32065434.289999999</v>
      </c>
      <c r="D32" s="88">
        <f>SUM(D28:D31)</f>
        <v>-1621877.5500000003</v>
      </c>
      <c r="E32" s="83">
        <f>D32/C32</f>
        <v>-5.0580245860128666E-2</v>
      </c>
      <c r="F32" s="89">
        <f>SUM(F28:F31)</f>
        <v>30576662.880000003</v>
      </c>
      <c r="G32" s="88">
        <f>SUM(G28:G31)</f>
        <v>-133106.14000000013</v>
      </c>
      <c r="H32" s="83">
        <f>G32/F32</f>
        <v>-4.3531938237466716E-3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6">
        <v>500870</v>
      </c>
      <c r="D46" s="97">
        <v>43399547.700000003</v>
      </c>
      <c r="E46" s="97">
        <f>D46*0.18</f>
        <v>7811918.5860000001</v>
      </c>
      <c r="F46" s="97">
        <f>D46-E46</f>
        <v>35587629.114</v>
      </c>
      <c r="G46" s="97">
        <f>0.185*F46</f>
        <v>6583711.3860900002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8">
        <v>512997</v>
      </c>
      <c r="D47" s="99">
        <v>20990141.52</v>
      </c>
      <c r="E47" s="99">
        <f>D47*0.18</f>
        <v>3778225.4735999997</v>
      </c>
      <c r="F47" s="99">
        <f>D47-E47</f>
        <v>17211916.046399999</v>
      </c>
      <c r="G47" s="99">
        <f>0.185*F47</f>
        <v>3184204.4685839997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8">
        <v>554403</v>
      </c>
      <c r="D48" s="99">
        <v>23269451.550000001</v>
      </c>
      <c r="E48" s="99">
        <f>D48*0.18</f>
        <v>4188501.2790000001</v>
      </c>
      <c r="F48" s="99">
        <f>D48-E48</f>
        <v>19080950.271000002</v>
      </c>
      <c r="G48" s="99">
        <f>0.185*F48</f>
        <v>3529975.8001350001</v>
      </c>
      <c r="H48" s="4"/>
      <c r="I48" s="5"/>
      <c r="J48" s="5"/>
      <c r="K48" s="5"/>
      <c r="L48" s="5"/>
    </row>
    <row r="49" spans="1:12" ht="13.5" thickBot="1">
      <c r="A49" s="80" t="s">
        <v>21</v>
      </c>
      <c r="B49" s="39">
        <v>39344</v>
      </c>
      <c r="C49" s="100">
        <v>198758</v>
      </c>
      <c r="D49" s="101">
        <v>10460095.23</v>
      </c>
      <c r="E49" s="101">
        <f>D49*0.18</f>
        <v>1882817.1414000001</v>
      </c>
      <c r="F49" s="101">
        <f>D49-E49</f>
        <v>8577278.0886000004</v>
      </c>
      <c r="G49" s="101">
        <f>0.185*F49</f>
        <v>1586796.4463909999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0">
        <f>SUM(C46:C49)</f>
        <v>1767028</v>
      </c>
      <c r="D50" s="101">
        <f>SUM(D46:D49)</f>
        <v>98119236</v>
      </c>
      <c r="E50" s="101">
        <f>SUM(E46:E49)</f>
        <v>17661462.479999997</v>
      </c>
      <c r="F50" s="101">
        <f>SUM(F46:F49)</f>
        <v>80457773.519999996</v>
      </c>
      <c r="G50" s="101">
        <f>SUM(G46:G49)</f>
        <v>14884688.101199999</v>
      </c>
      <c r="H50" s="4"/>
      <c r="I50" s="5"/>
      <c r="J50" s="5"/>
      <c r="K50" s="5"/>
      <c r="L50" s="5"/>
    </row>
    <row r="51" spans="1:12" ht="12.75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.75">
      <c r="A52" s="5"/>
      <c r="B52" s="5"/>
      <c r="C52" s="102"/>
      <c r="D52" s="102"/>
      <c r="E52" s="102"/>
      <c r="F52" s="102"/>
      <c r="G52" s="102"/>
      <c r="H52" s="5"/>
      <c r="I52" s="5"/>
      <c r="J52" s="5"/>
      <c r="K52" s="5"/>
      <c r="L52" s="5"/>
    </row>
    <row r="53" spans="1:12" ht="14.25">
      <c r="A53" s="103"/>
      <c r="B53" s="103"/>
      <c r="C53" s="104"/>
      <c r="D53" s="104"/>
      <c r="E53" s="105"/>
      <c r="F53" s="105"/>
      <c r="G53" s="105"/>
      <c r="H53" s="5"/>
      <c r="I53" s="5"/>
      <c r="J53" s="5"/>
      <c r="K53" s="5"/>
      <c r="L53" s="5"/>
    </row>
    <row r="54" spans="1:12" ht="15">
      <c r="A54" s="106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2010-10-20T15:42:19Z</dcterms:created>
  <dcterms:modified xsi:type="dcterms:W3CDTF">2010-10-20T15:55:02Z</dcterms:modified>
</cp:coreProperties>
</file>