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<sst xmlns="http://schemas.openxmlformats.org/spreadsheetml/2006/main" count="57" uniqueCount="40">
  <si>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LOUISIANA STATE POLICE</t>
  </si>
  <si>
    <t xml:space="preserve"> </t>
  </si>
  <si>
    <t>MONTHLY ACTIVITY SUMMARY - SLOTS AT RACETRACKS</t>
  </si>
  <si>
    <t>FOR THE MONTH OF:</t>
  </si>
  <si>
    <t>OCTOBER 2003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</si>
  <si>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</si>
  <si>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</si>
  <si>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</si>
  <si>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</si>
  <si>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</si>
  <si>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</si>
  <si>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</si>
  <si>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</si>
  <si>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</si>
  <si>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</si>
  <si>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</si>
  <si>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</si>
  <si>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</si>
  <si>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</si>
  <si>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</si>
  <si>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</si>
  <si>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</si>
  <si>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</si>
  <si>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</si>
  <si>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>`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</si>
  <si>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</si>
  <si>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</si>
  <si>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</si>
  <si>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</si>
  <si>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</si>
  <si>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</si>
  <si>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</si>
  <si>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2003 - OCTOBER 31, 2003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</si>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</sst>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89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3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6" fontId="8" fillId="0" borderId="4" xfId="17" applyNumberFormat="1" applyFont="1" applyFill="1" applyBorder="1" applyAlignment="1" applyProtection="1">
      <alignment/>
      <protection/>
    </xf>
    <xf numFmtId="175" fontId="8" fillId="0" borderId="5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2" xfId="15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175" fontId="8" fillId="0" borderId="7" xfId="0" applyNumberFormat="1" applyFont="1" applyFill="1" applyBorder="1" applyAlignment="1" applyProtection="1">
      <alignment/>
      <protection/>
    </xf>
    <xf numFmtId="164" fontId="8" fillId="0" borderId="8" xfId="0" applyFont="1" applyFill="1" applyBorder="1" applyAlignment="1" applyProtection="1">
      <alignment/>
      <protection/>
    </xf>
    <xf numFmtId="166" fontId="8" fillId="0" borderId="8" xfId="0" applyNumberFormat="1" applyFont="1" applyFill="1" applyBorder="1" applyAlignment="1" applyProtection="1">
      <alignment horizontal="center"/>
      <protection/>
    </xf>
    <xf numFmtId="164" fontId="8" fillId="0" borderId="8" xfId="0" applyFont="1" applyFill="1" applyBorder="1" applyAlignment="1" applyProtection="1">
      <alignment horizontal="center"/>
      <protection/>
    </xf>
    <xf numFmtId="171" fontId="8" fillId="0" borderId="8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175" fontId="8" fillId="0" borderId="8" xfId="0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7" fontId="8" fillId="0" borderId="5" xfId="19" applyNumberFormat="1" applyFont="1" applyFill="1" applyBorder="1" applyAlignment="1">
      <alignment horizontal="center"/>
      <protection/>
    </xf>
    <xf numFmtId="17" fontId="8" fillId="0" borderId="4" xfId="19" applyNumberFormat="1" applyFont="1" applyFill="1" applyBorder="1" applyAlignment="1">
      <alignment horizontal="center"/>
      <protection/>
    </xf>
    <xf numFmtId="38" fontId="8" fillId="0" borderId="9" xfId="19" applyNumberFormat="1" applyFont="1" applyFill="1" applyBorder="1" applyAlignment="1">
      <alignment horizontal="center"/>
      <protection/>
    </xf>
    <xf numFmtId="177" fontId="8" fillId="0" borderId="5" xfId="19" applyNumberFormat="1" applyFont="1" applyFill="1" applyBorder="1" applyAlignment="1">
      <alignment horizontal="center"/>
      <protection/>
    </xf>
    <xf numFmtId="164" fontId="8" fillId="0" borderId="4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 horizontal="center"/>
      <protection/>
    </xf>
    <xf numFmtId="177" fontId="8" fillId="0" borderId="1" xfId="19" applyNumberFormat="1" applyFont="1" applyFill="1" applyBorder="1" applyAlignment="1">
      <alignment horizontal="center"/>
      <protection/>
    </xf>
    <xf numFmtId="38" fontId="8" fillId="0" borderId="1" xfId="19" applyNumberFormat="1" applyFont="1" applyFill="1" applyBorder="1">
      <alignment/>
      <protection/>
    </xf>
    <xf numFmtId="164" fontId="8" fillId="0" borderId="6" xfId="0" applyFont="1" applyFill="1" applyBorder="1" applyAlignment="1" applyProtection="1">
      <alignment/>
      <protection/>
    </xf>
    <xf numFmtId="6" fontId="8" fillId="0" borderId="2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 horizontal="center"/>
      <protection/>
    </xf>
    <xf numFmtId="177" fontId="8" fillId="0" borderId="2" xfId="19" applyNumberFormat="1" applyFont="1" applyFill="1" applyBorder="1" applyAlignment="1">
      <alignment horizontal="center"/>
      <protection/>
    </xf>
    <xf numFmtId="38" fontId="8" fillId="0" borderId="2" xfId="19" applyNumberFormat="1" applyFont="1" applyFill="1" applyBorder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6" fontId="8" fillId="0" borderId="1" xfId="17" applyNumberFormat="1" applyFont="1" applyFill="1" applyBorder="1" applyAlignment="1" applyProtection="1">
      <alignment horizontal="right"/>
      <protection/>
    </xf>
    <xf numFmtId="175" fontId="8" fillId="0" borderId="1" xfId="17" applyNumberFormat="1" applyFont="1" applyFill="1" applyBorder="1" applyAlignment="1" applyProtection="1">
      <alignment horizontal="right"/>
      <protection/>
    </xf>
    <xf numFmtId="171" fontId="8" fillId="0" borderId="2" xfId="15" applyNumberFormat="1" applyFont="1" applyFill="1" applyBorder="1" applyAlignment="1" applyProtection="1">
      <alignment horizontal="center"/>
      <protection/>
    </xf>
    <xf numFmtId="6" fontId="8" fillId="0" borderId="2" xfId="17" applyNumberFormat="1" applyFont="1" applyFill="1" applyBorder="1" applyAlignment="1" applyProtection="1">
      <alignment horizontal="right"/>
      <protection/>
    </xf>
    <xf numFmtId="175" fontId="8" fillId="0" borderId="2" xfId="17" applyNumberFormat="1" applyFont="1" applyFill="1" applyBorder="1" applyAlignment="1" applyProtection="1">
      <alignment horizontal="right"/>
      <protection/>
    </xf>
    <xf numFmtId="171" fontId="8" fillId="0" borderId="8" xfId="15" applyNumberFormat="1" applyFont="1" applyFill="1" applyBorder="1" applyAlignment="1" applyProtection="1">
      <alignment horizontal="center"/>
      <protection/>
    </xf>
    <xf numFmtId="6" fontId="8" fillId="0" borderId="8" xfId="17" applyNumberFormat="1" applyFont="1" applyFill="1" applyBorder="1" applyAlignment="1" applyProtection="1">
      <alignment horizontal="right"/>
      <protection/>
    </xf>
    <xf numFmtId="175" fontId="8" fillId="0" borderId="8" xfId="17" applyNumberFormat="1" applyFont="1" applyFill="1" applyBorder="1" applyAlignment="1" applyProtection="1">
      <alignment horizontal="right"/>
      <protection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23862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200525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14">
        <v>37300</v>
      </c>
      <c r="C9" s="24">
        <v>31</v>
      </c>
      <c r="D9" s="25">
        <v>130535</v>
      </c>
      <c r="E9" s="26">
        <v>11112492.26</v>
      </c>
      <c r="F9" s="27">
        <v>2000248.64</v>
      </c>
      <c r="G9" s="26">
        <f>E9-F9</f>
        <v>9112243.62</v>
      </c>
      <c r="H9" s="28">
        <f>G9*0.185</f>
        <v>1685765.0696999999</v>
      </c>
      <c r="I9" s="29"/>
      <c r="J9" s="5"/>
      <c r="K9" s="5"/>
      <c r="L9" s="5"/>
    </row>
    <row r="10" spans="1:12" ht="13.5" thickBot="1">
      <c r="A10" s="30" t="s">
        <v>19</v>
      </c>
      <c r="B10" s="20">
        <v>37762</v>
      </c>
      <c r="C10" s="31">
        <v>31</v>
      </c>
      <c r="D10" s="32">
        <v>116579</v>
      </c>
      <c r="E10" s="33">
        <v>3780814.95</v>
      </c>
      <c r="F10" s="34">
        <v>680546.69</v>
      </c>
      <c r="G10" s="33">
        <f>E10-F10</f>
        <v>3100268.2600000002</v>
      </c>
      <c r="H10" s="35">
        <f>G10*0.185</f>
        <v>573549.6281000001</v>
      </c>
      <c r="I10" s="5"/>
      <c r="J10" s="5"/>
      <c r="K10" s="5"/>
      <c r="L10" s="5"/>
    </row>
    <row r="11" spans="1:12" ht="13.5" thickBot="1">
      <c r="A11" s="36" t="s">
        <v>20</v>
      </c>
      <c r="B11" s="37"/>
      <c r="C11" s="38"/>
      <c r="D11" s="39">
        <f>SUM(D9:D10)</f>
        <v>247114</v>
      </c>
      <c r="E11" s="40">
        <f>SUM(E9:E10)</f>
        <v>14893307.21</v>
      </c>
      <c r="F11" s="40">
        <f>SUM(F9:F10)</f>
        <v>2680795.33</v>
      </c>
      <c r="G11" s="40">
        <f>SUM(G9:G10)</f>
        <v>12212511.879999999</v>
      </c>
      <c r="H11" s="41">
        <f>SUM(H9:H10)</f>
        <v>2259314.6978</v>
      </c>
      <c r="I11" s="5"/>
      <c r="J11" s="5"/>
      <c r="K11" s="5"/>
      <c r="L11" s="5"/>
    </row>
    <row r="12" spans="1:12" ht="12.75">
      <c r="A12" s="42"/>
      <c r="B12" s="43"/>
      <c r="C12" s="44"/>
      <c r="D12" s="45"/>
      <c r="E12" s="46"/>
      <c r="F12" s="46"/>
      <c r="G12" s="46"/>
      <c r="H12" s="29"/>
      <c r="I12" s="5"/>
      <c r="J12" s="5"/>
      <c r="K12" s="5"/>
      <c r="L12" s="5"/>
    </row>
    <row r="13" spans="1:12" ht="12.75">
      <c r="A13" s="4" t="s">
        <v>21</v>
      </c>
      <c r="B13" s="4"/>
      <c r="C13" s="4"/>
      <c r="D13" s="4"/>
      <c r="E13" s="4"/>
      <c r="F13" s="4"/>
      <c r="G13" s="4"/>
      <c r="H13" s="4"/>
      <c r="I13" s="5"/>
      <c r="J13" s="5"/>
      <c r="K13" s="5"/>
      <c r="L13" s="5"/>
    </row>
    <row r="14" spans="1:12" ht="12.75">
      <c r="A14" s="4" t="s">
        <v>22</v>
      </c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</row>
    <row r="15" spans="1:12" ht="12.75">
      <c r="A15" s="47" t="s">
        <v>39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 customHeight="1">
      <c r="A16" s="48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customHeight="1">
      <c r="A17" s="4"/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4"/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 t="s">
        <v>24</v>
      </c>
      <c r="B22" s="4"/>
      <c r="C22" s="4"/>
      <c r="D22" s="4"/>
      <c r="E22" s="4"/>
      <c r="F22" s="4"/>
      <c r="G22" s="4"/>
      <c r="H22" s="4"/>
      <c r="I22" s="49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25</v>
      </c>
      <c r="B24" s="4"/>
      <c r="C24" s="4"/>
      <c r="D24" s="4"/>
      <c r="E24" s="4"/>
      <c r="F24" s="50"/>
      <c r="G24" s="50"/>
      <c r="H24" s="50"/>
      <c r="I24" s="5"/>
      <c r="J24" s="5"/>
      <c r="K24" s="5"/>
      <c r="L24" s="5"/>
    </row>
    <row r="25" spans="1:12" ht="15">
      <c r="A25" s="51"/>
      <c r="B25" s="52"/>
      <c r="C25" s="53" t="s">
        <v>26</v>
      </c>
      <c r="D25" s="53"/>
      <c r="E25" s="53"/>
      <c r="F25" s="53" t="s">
        <v>27</v>
      </c>
      <c r="G25" s="53"/>
      <c r="H25" s="53"/>
      <c r="I25" s="5"/>
      <c r="J25" s="5"/>
      <c r="K25" s="5"/>
      <c r="L25" s="5"/>
    </row>
    <row r="26" spans="1:12" ht="13.5" thickBot="1">
      <c r="A26" s="51"/>
      <c r="B26" s="52"/>
      <c r="C26" s="51"/>
      <c r="D26" s="54"/>
      <c r="E26" s="55"/>
      <c r="F26" s="56"/>
      <c r="G26" s="57"/>
      <c r="H26" s="58"/>
      <c r="I26" s="5"/>
      <c r="J26" s="5"/>
      <c r="K26" s="5"/>
      <c r="L26" s="5"/>
    </row>
    <row r="27" spans="1:12" ht="13.5" thickBot="1">
      <c r="A27" s="15" t="s">
        <v>10</v>
      </c>
      <c r="B27" s="59">
        <v>37896</v>
      </c>
      <c r="C27" s="60">
        <v>37866</v>
      </c>
      <c r="D27" s="61" t="s">
        <v>28</v>
      </c>
      <c r="E27" s="62" t="s">
        <v>29</v>
      </c>
      <c r="F27" s="60">
        <v>37531</v>
      </c>
      <c r="G27" s="61" t="s">
        <v>28</v>
      </c>
      <c r="H27" s="62" t="s">
        <v>29</v>
      </c>
      <c r="I27" s="5"/>
      <c r="J27" s="5"/>
      <c r="K27" s="5"/>
      <c r="L27" s="5"/>
    </row>
    <row r="28" spans="1:12" ht="12.75">
      <c r="A28" s="63" t="s">
        <v>18</v>
      </c>
      <c r="B28" s="64">
        <f>E9</f>
        <v>11112492.26</v>
      </c>
      <c r="C28" s="26">
        <v>10099540</v>
      </c>
      <c r="D28" s="65">
        <f>B28-C28</f>
        <v>1012952.2599999998</v>
      </c>
      <c r="E28" s="66">
        <f>D28/C28</f>
        <v>0.10029687094659755</v>
      </c>
      <c r="F28" s="26">
        <v>8697191</v>
      </c>
      <c r="G28" s="67">
        <f>B28-F28</f>
        <v>2415301.26</v>
      </c>
      <c r="H28" s="66">
        <f>G28/F28</f>
        <v>0.277710499861392</v>
      </c>
      <c r="I28" s="5"/>
      <c r="J28" s="5"/>
      <c r="K28" s="5"/>
      <c r="L28" s="5"/>
    </row>
    <row r="29" spans="1:12" ht="13.5" thickBot="1">
      <c r="A29" s="68" t="s">
        <v>19</v>
      </c>
      <c r="B29" s="69">
        <f>E10</f>
        <v>3780814.95</v>
      </c>
      <c r="C29" s="33">
        <v>3736584</v>
      </c>
      <c r="D29" s="70">
        <f>B29-C29</f>
        <v>44230.950000000186</v>
      </c>
      <c r="E29" s="71">
        <f>D29/C29</f>
        <v>0.011837269013623189</v>
      </c>
      <c r="F29" s="33">
        <v>0</v>
      </c>
      <c r="G29" s="72"/>
      <c r="H29" s="71"/>
      <c r="I29" s="5"/>
      <c r="J29" s="5"/>
      <c r="K29" s="5"/>
      <c r="L29" s="5"/>
    </row>
    <row r="30" spans="1:12" ht="12.75">
      <c r="A30" s="4"/>
      <c r="B30" s="4"/>
      <c r="C30" s="4"/>
      <c r="D30" s="4"/>
      <c r="E30" s="4"/>
      <c r="F30" s="4"/>
      <c r="G30" s="4"/>
      <c r="H30" s="4"/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4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5" customHeight="1">
      <c r="A35" s="1" t="s">
        <v>0</v>
      </c>
      <c r="B35" s="7"/>
      <c r="C35" s="73"/>
      <c r="D35" s="73"/>
      <c r="E35" s="73"/>
      <c r="F35" s="4"/>
      <c r="G35" s="4"/>
      <c r="H35" s="4"/>
      <c r="I35" s="5"/>
      <c r="J35" s="5"/>
      <c r="K35" s="5"/>
      <c r="L35" s="5"/>
    </row>
    <row r="36" spans="1:12" ht="15">
      <c r="A36" s="1" t="s">
        <v>30</v>
      </c>
      <c r="B36" s="7"/>
      <c r="C36" s="73"/>
      <c r="D36" s="73"/>
      <c r="E36" s="73"/>
      <c r="F36" s="4"/>
      <c r="G36" s="4"/>
      <c r="H36" s="4"/>
      <c r="I36" s="5"/>
      <c r="J36" s="5"/>
      <c r="K36" s="5"/>
      <c r="L36" s="5"/>
    </row>
    <row r="37" spans="1:12" ht="15">
      <c r="A37" s="1" t="s">
        <v>31</v>
      </c>
      <c r="B37" s="74"/>
      <c r="C37" s="75" t="s">
        <v>32</v>
      </c>
      <c r="D37" s="73"/>
      <c r="E37" s="73"/>
      <c r="F37" s="4"/>
      <c r="G37" s="4"/>
      <c r="H37" s="4"/>
      <c r="I37" s="5"/>
      <c r="J37" s="5"/>
      <c r="K37" s="5"/>
      <c r="L37" s="5"/>
    </row>
    <row r="38" spans="1:12" ht="15">
      <c r="A38" s="1"/>
      <c r="B38" s="74"/>
      <c r="C38" s="75" t="s">
        <v>33</v>
      </c>
      <c r="D38" s="73"/>
      <c r="E38" s="73"/>
      <c r="F38" s="4"/>
      <c r="G38" s="4"/>
      <c r="H38" s="4"/>
      <c r="I38" s="5"/>
      <c r="J38" s="5"/>
      <c r="K38" s="5"/>
      <c r="L38" s="5"/>
    </row>
    <row r="39" spans="1:12" ht="18.75" customHeight="1">
      <c r="A39" s="10"/>
      <c r="B39" s="4"/>
      <c r="C39" s="76"/>
      <c r="D39" s="3"/>
      <c r="E39" s="3"/>
      <c r="F39" s="4"/>
      <c r="G39" s="4"/>
      <c r="H39" s="4"/>
      <c r="I39" s="5"/>
      <c r="J39" s="5"/>
      <c r="K39" s="5"/>
      <c r="L39" s="5"/>
    </row>
    <row r="40" spans="1:12" ht="13.5" thickBot="1">
      <c r="A40" s="77"/>
      <c r="B40" s="43"/>
      <c r="C40" s="77"/>
      <c r="D40" s="77"/>
      <c r="E40" s="77"/>
      <c r="F40" s="4"/>
      <c r="G40" s="4"/>
      <c r="H40" s="4"/>
      <c r="I40" s="5"/>
      <c r="J40" s="5"/>
      <c r="K40" s="5"/>
      <c r="L40" s="5"/>
    </row>
    <row r="41" spans="1:12" ht="12.75">
      <c r="A41" s="13"/>
      <c r="B41" s="14"/>
      <c r="C41" s="15" t="s">
        <v>34</v>
      </c>
      <c r="D41" s="15" t="s">
        <v>34</v>
      </c>
      <c r="E41" s="15" t="s">
        <v>34</v>
      </c>
      <c r="F41" s="15" t="s">
        <v>34</v>
      </c>
      <c r="G41" s="15" t="s">
        <v>34</v>
      </c>
      <c r="H41" s="4"/>
      <c r="I41" s="5"/>
      <c r="J41" s="5"/>
      <c r="K41" s="5"/>
      <c r="L41" s="5"/>
    </row>
    <row r="42" spans="1:12" ht="13.5" thickBot="1">
      <c r="A42" s="19" t="s">
        <v>10</v>
      </c>
      <c r="B42" s="20" t="s">
        <v>35</v>
      </c>
      <c r="C42" s="19" t="s">
        <v>13</v>
      </c>
      <c r="D42" s="19" t="s">
        <v>36</v>
      </c>
      <c r="E42" s="19" t="s">
        <v>37</v>
      </c>
      <c r="F42" s="19" t="s">
        <v>8</v>
      </c>
      <c r="G42" s="19" t="s">
        <v>38</v>
      </c>
      <c r="H42" s="4"/>
      <c r="I42" s="5"/>
      <c r="J42" s="5"/>
      <c r="K42" s="5"/>
      <c r="L42" s="5"/>
    </row>
    <row r="43" spans="1:12" ht="12.75">
      <c r="A43" s="23" t="s">
        <v>18</v>
      </c>
      <c r="B43" s="14">
        <v>37300</v>
      </c>
      <c r="C43" s="78">
        <f>D9+396744</f>
        <v>527279</v>
      </c>
      <c r="D43" s="79">
        <f>E9+33376611</f>
        <v>44489103.26</v>
      </c>
      <c r="E43" s="80">
        <f>F9+2111746+2078126+1817917</f>
        <v>8008037.64</v>
      </c>
      <c r="F43" s="80">
        <f>G9+9620178+9467021+8281623</f>
        <v>36481065.62</v>
      </c>
      <c r="G43" s="80">
        <f>H9+5063232</f>
        <v>6748997.0697</v>
      </c>
      <c r="H43" s="4"/>
      <c r="I43" s="5"/>
      <c r="J43" s="5"/>
      <c r="K43" s="5"/>
      <c r="L43" s="5"/>
    </row>
    <row r="44" spans="1:12" ht="13.5" thickBot="1">
      <c r="A44" s="30" t="s">
        <v>19</v>
      </c>
      <c r="B44" s="20">
        <v>37762</v>
      </c>
      <c r="C44" s="81">
        <f>D10+409071</f>
        <v>525650</v>
      </c>
      <c r="D44" s="82">
        <f>E10+13600329</f>
        <v>17381143.95</v>
      </c>
      <c r="E44" s="83">
        <f>F10+908430+867044+672585</f>
        <v>3128605.69</v>
      </c>
      <c r="F44" s="83">
        <f>G10+4138405+3949866+3063999</f>
        <v>14252538.26</v>
      </c>
      <c r="G44" s="83">
        <f>H10+2063170</f>
        <v>2636719.6281000003</v>
      </c>
      <c r="H44" s="4"/>
      <c r="I44" s="5"/>
      <c r="J44" s="5"/>
      <c r="K44" s="5"/>
      <c r="L44" s="5"/>
    </row>
    <row r="45" spans="1:12" ht="13.5" thickBot="1">
      <c r="A45" s="36" t="s">
        <v>20</v>
      </c>
      <c r="B45" s="37"/>
      <c r="C45" s="84">
        <f>SUM(C43:C44)</f>
        <v>1052929</v>
      </c>
      <c r="D45" s="85">
        <f>SUM(D43:D44)</f>
        <v>61870247.20999999</v>
      </c>
      <c r="E45" s="86">
        <f>SUM(E43:E44)</f>
        <v>11136643.33</v>
      </c>
      <c r="F45" s="86">
        <f>SUM(F43:F44)</f>
        <v>50733603.879999995</v>
      </c>
      <c r="G45" s="86">
        <f>SUM(G43:G44)</f>
        <v>9385716.6978</v>
      </c>
      <c r="H45" s="4"/>
      <c r="I45" s="5"/>
      <c r="J45" s="5"/>
      <c r="K45" s="5"/>
      <c r="L45" s="5"/>
    </row>
    <row r="46" spans="1:12" ht="1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">
      <c r="A48" s="87"/>
      <c r="B48" s="87"/>
      <c r="C48" s="87"/>
      <c r="D48" s="87"/>
      <c r="E48" s="5"/>
      <c r="F48" s="5"/>
      <c r="G48" s="5"/>
      <c r="H48" s="5"/>
      <c r="I48" s="5"/>
      <c r="J48" s="5"/>
      <c r="K48" s="5"/>
      <c r="L48" s="5"/>
    </row>
    <row r="49" spans="1:12" ht="15">
      <c r="A49" s="88"/>
      <c r="B49" s="87"/>
      <c r="C49" s="87"/>
      <c r="D49" s="87"/>
      <c r="E49" s="5"/>
      <c r="F49" s="5"/>
      <c r="G49" s="5"/>
      <c r="H49" s="5"/>
      <c r="I49" s="5"/>
      <c r="J49" s="5"/>
      <c r="K49" s="5"/>
      <c r="L49" s="5"/>
    </row>
    <row r="50" spans="1:12" ht="12">
      <c r="A50" s="87"/>
      <c r="B50" s="87"/>
      <c r="C50" s="87"/>
      <c r="D50" s="87"/>
      <c r="E50" s="5"/>
      <c r="F50" s="5"/>
      <c r="G50" s="5"/>
      <c r="H50" s="5"/>
      <c r="I50" s="5"/>
      <c r="J50" s="5"/>
      <c r="K50" s="5"/>
      <c r="L50" s="5"/>
    </row>
    <row r="51" spans="1:12" ht="1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</sheetData>
  <mergeCells count="3">
    <mergeCell ref="C25:E25"/>
    <mergeCell ref="F25:H25"/>
    <mergeCell ref="F24:H24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2003-11-17T19:31:54Z</dcterms:created>
  <dcterms:modified xsi:type="dcterms:W3CDTF">2003-11-17T19:32:35Z</dcterms:modified>
  <cp:category/>
  <cp:version/>
  <cp:contentType/>
  <cp:contentStatus/>
</cp:coreProperties>
</file>