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  <c r="F24" i="1"/>
  <c r="D24" i="1"/>
  <c r="E24" i="1" s="1"/>
  <c r="C24" i="1"/>
  <c r="B24" i="1"/>
  <c r="G24" i="1" s="1"/>
  <c r="H24" i="1" s="1"/>
  <c r="C17" i="1"/>
  <c r="F9" i="1"/>
</calcChain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<sst xmlns="http://schemas.openxmlformats.org/spreadsheetml/2006/main" count="51" uniqueCount="37">
  <si>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</si>
  <si>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</si>
  <si>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</si>
  <si>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</si>
  <si>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</si>
  <si>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</si>
  <si>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</si>
  <si>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</si>
  <si>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</si>
  <si>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</si>
  <si>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</si>
  <si>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</si>
  <si>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</si>
  <si>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</si>
  <si>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</si>
  <si>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</si>
  <si>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</si>
  <si>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</si>
  <si>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</si>
  <si>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</si>
  <si>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</si>
  <si>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</si>
  <si>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</si>
  <si>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</si>
  <si>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</si>
  <si>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</si>
  <si>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2012 - MARCH 31, 2013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</si>
  <si>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</si>
  <si>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</si>
  <si>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</si>
  <si>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</si>
  <si>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</si>
  <si>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</si>
  <si>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$12,577,348.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</si>
  <si>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</si>
  <si>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2012 through March 31, 2013, the Gross Gaming Revenues are $337,569,058, and</t>
  </si>
  <si>
    <t xml:space="preserve">  21.5% of this amount is 72,577,347.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</si>
</sst>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8" fillId="0" borderId="0"/>
    <xf numFmtId="0" fontId="14" fillId="0" borderId="0"/>
  </cellStyleXfs>
  <cellXfs count="70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 vertical="top"/>
    </xf>
    <xf numFmtId="164" fontId="8" fillId="0" borderId="0" xfId="0" applyFont="1" applyFill="1"/>
    <xf numFmtId="168" fontId="12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4157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9397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10" activeCellId="1" sqref="E39 F10"/>
    </sheetView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2.77734375" style="12" customWidth="1"/>
    <col min="6" max="6" width="12" style="12" customWidth="1"/>
    <col min="7" max="7" width="11.5546875" style="12" customWidth="1"/>
    <col min="8" max="8" width="11.77734375" style="12" customWidth="1"/>
    <col min="9" max="16384" width="9" style="12"/>
  </cols>
  <sheetData>
    <row r="1" spans="1:14" s="4" customFormat="1" ht="16.05" customHeight="1" x14ac:dyDescent="0.2">
      <c r="A1" s="1" t="s">
        <v>0</v>
      </c>
      <c r="B1" s="2"/>
      <c r="C1" s="3"/>
      <c r="D1" s="3" t="s">
        <v>1</v>
      </c>
    </row>
    <row r="2" spans="1:14" s="4" customFormat="1" ht="16.05" customHeight="1" x14ac:dyDescent="0.2">
      <c r="A2" s="1" t="s">
        <v>2</v>
      </c>
      <c r="B2" s="2"/>
      <c r="C2" s="3"/>
      <c r="D2" s="3"/>
    </row>
    <row r="3" spans="1:14" s="4" customFormat="1" ht="16.05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446372</v>
      </c>
      <c r="E9" s="26">
        <v>31588279.68</v>
      </c>
      <c r="F9" s="26">
        <f>5095890.36+12577347.98</f>
        <v>17673238.34</v>
      </c>
      <c r="G9" s="26">
        <v>31725016.73</v>
      </c>
      <c r="H9" s="27">
        <v>35755891.25</v>
      </c>
    </row>
    <row r="10" spans="1:14" ht="18" customHeight="1" x14ac:dyDescent="0.2">
      <c r="D10" s="28"/>
      <c r="F10" s="29" t="s">
        <v>17</v>
      </c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05" customHeight="1" x14ac:dyDescent="0.2">
      <c r="A15" s="32" t="s">
        <v>0</v>
      </c>
      <c r="B15" s="32"/>
      <c r="C15" s="32"/>
    </row>
    <row r="16" spans="1:14" s="4" customFormat="1" ht="16.05" customHeight="1" x14ac:dyDescent="0.2">
      <c r="A16" s="32" t="s">
        <v>18</v>
      </c>
      <c r="B16" s="32"/>
      <c r="C16" s="32"/>
    </row>
    <row r="17" spans="1:8" s="4" customFormat="1" ht="16.05" customHeight="1" x14ac:dyDescent="0.2">
      <c r="A17" s="1" t="s">
        <v>3</v>
      </c>
      <c r="B17" s="5"/>
      <c r="C17" s="33" t="str">
        <f>C3</f>
        <v>MARCH 2013</v>
      </c>
      <c r="D17" s="7"/>
    </row>
    <row r="20" spans="1:8" ht="13.8" x14ac:dyDescent="0.25">
      <c r="A20" s="12" t="s">
        <v>19</v>
      </c>
      <c r="F20" s="68"/>
      <c r="G20" s="68"/>
      <c r="H20" s="68"/>
    </row>
    <row r="21" spans="1:8" ht="12.6" x14ac:dyDescent="0.25">
      <c r="A21" s="34"/>
      <c r="B21" s="35"/>
      <c r="C21" s="69" t="s">
        <v>20</v>
      </c>
      <c r="D21" s="69"/>
      <c r="E21" s="69"/>
      <c r="F21" s="69" t="s">
        <v>21</v>
      </c>
      <c r="G21" s="69"/>
      <c r="H21" s="69"/>
    </row>
    <row r="22" spans="1:8" ht="12.6" thickBot="1" x14ac:dyDescent="0.25">
      <c r="A22" s="34"/>
      <c r="B22" s="35"/>
      <c r="C22" s="34"/>
      <c r="D22" s="36"/>
      <c r="E22" s="37"/>
      <c r="F22" s="34"/>
      <c r="G22" s="36"/>
      <c r="H22" s="37"/>
    </row>
    <row r="23" spans="1:8" ht="13.2" thickBot="1" x14ac:dyDescent="0.3">
      <c r="A23" s="38"/>
      <c r="B23" s="39">
        <v>41334</v>
      </c>
      <c r="C23" s="40">
        <v>41306</v>
      </c>
      <c r="D23" s="41" t="s">
        <v>22</v>
      </c>
      <c r="E23" s="42" t="s">
        <v>23</v>
      </c>
      <c r="F23" s="40">
        <v>40969</v>
      </c>
      <c r="G23" s="41" t="s">
        <v>22</v>
      </c>
      <c r="H23" s="42" t="s">
        <v>23</v>
      </c>
    </row>
    <row r="24" spans="1:8" ht="21.75" customHeight="1" thickBot="1" x14ac:dyDescent="0.3">
      <c r="A24" s="22" t="s">
        <v>16</v>
      </c>
      <c r="B24" s="43">
        <f>'Landbased Revenue'!E9</f>
        <v>31588279.68</v>
      </c>
      <c r="C24" s="43">
        <f>'Landbased Revenue'!G9</f>
        <v>31725016.73</v>
      </c>
      <c r="D24" s="44">
        <f>B24-C24</f>
        <v>-136737.05000000075</v>
      </c>
      <c r="E24" s="45">
        <f>D24/C24</f>
        <v>-4.3100702251387193E-3</v>
      </c>
      <c r="F24" s="46">
        <f>'Landbased Revenue'!H9</f>
        <v>35755891.25</v>
      </c>
      <c r="G24" s="47">
        <f>B24-F24</f>
        <v>-4167611.5700000003</v>
      </c>
      <c r="H24" s="45">
        <f>G24/F24</f>
        <v>-0.11655733990409203</v>
      </c>
    </row>
    <row r="25" spans="1:8" x14ac:dyDescent="0.2">
      <c r="C25" s="48"/>
      <c r="D25" s="48"/>
      <c r="E25" s="48"/>
    </row>
    <row r="30" spans="1:8" s="4" customFormat="1" ht="16.05" customHeight="1" x14ac:dyDescent="0.2">
      <c r="A30" s="1" t="s">
        <v>0</v>
      </c>
      <c r="B30" s="5"/>
      <c r="C30" s="49"/>
      <c r="D30" s="49"/>
      <c r="E30" s="3"/>
    </row>
    <row r="31" spans="1:8" s="4" customFormat="1" ht="16.05" customHeight="1" x14ac:dyDescent="0.2">
      <c r="A31" s="1" t="s">
        <v>24</v>
      </c>
      <c r="B31" s="5"/>
      <c r="C31" s="49"/>
      <c r="D31" s="49"/>
      <c r="E31" s="3"/>
    </row>
    <row r="32" spans="1:8" s="4" customFormat="1" ht="16.05" customHeight="1" x14ac:dyDescent="0.2">
      <c r="A32" s="1" t="s">
        <v>25</v>
      </c>
      <c r="C32" s="50" t="s">
        <v>26</v>
      </c>
      <c r="D32" s="49"/>
      <c r="E32" s="3"/>
    </row>
    <row r="33" spans="1:10" ht="12.3" customHeight="1" x14ac:dyDescent="0.25">
      <c r="A33" s="51"/>
      <c r="C33" s="52" t="s">
        <v>27</v>
      </c>
      <c r="D33" s="53"/>
      <c r="E33" s="54"/>
    </row>
    <row r="34" spans="1:10" ht="12.75" customHeight="1" x14ac:dyDescent="0.25">
      <c r="A34" s="51"/>
      <c r="C34" s="52"/>
      <c r="D34" s="53"/>
      <c r="E34" s="54"/>
    </row>
    <row r="35" spans="1:10" ht="13.2" thickBot="1" x14ac:dyDescent="0.3">
      <c r="A35" s="55"/>
      <c r="B35" s="56"/>
      <c r="C35" s="55"/>
      <c r="D35" s="55"/>
      <c r="E35" s="55"/>
    </row>
    <row r="36" spans="1:10" ht="12.6" x14ac:dyDescent="0.25">
      <c r="A36" s="13"/>
      <c r="B36" s="14"/>
      <c r="C36" s="15" t="s">
        <v>28</v>
      </c>
      <c r="D36" s="15" t="s">
        <v>28</v>
      </c>
      <c r="E36" s="15" t="s">
        <v>28</v>
      </c>
    </row>
    <row r="37" spans="1:10" ht="13.2" thickBot="1" x14ac:dyDescent="0.3">
      <c r="A37" s="18" t="s">
        <v>29</v>
      </c>
      <c r="B37" s="19" t="s">
        <v>30</v>
      </c>
      <c r="C37" s="18" t="s">
        <v>12</v>
      </c>
      <c r="D37" s="18" t="s">
        <v>31</v>
      </c>
      <c r="E37" s="18" t="s">
        <v>32</v>
      </c>
    </row>
    <row r="38" spans="1:10" ht="18.75" customHeight="1" thickBot="1" x14ac:dyDescent="0.3">
      <c r="A38" s="57" t="s">
        <v>16</v>
      </c>
      <c r="B38" s="58">
        <v>36459</v>
      </c>
      <c r="C38" s="59">
        <v>3664054</v>
      </c>
      <c r="D38" s="60">
        <v>254120414.86000001</v>
      </c>
      <c r="E38" s="60">
        <f>45041095.44+12577347.98</f>
        <v>57618443.420000002</v>
      </c>
    </row>
    <row r="39" spans="1:10" ht="21" customHeight="1" x14ac:dyDescent="0.25">
      <c r="C39" s="61"/>
      <c r="D39" s="61"/>
      <c r="E39" s="62" t="s">
        <v>17</v>
      </c>
    </row>
    <row r="40" spans="1:10" ht="15.75" customHeight="1" x14ac:dyDescent="0.4">
      <c r="A40" s="63"/>
      <c r="B40" s="63"/>
      <c r="C40" s="61"/>
      <c r="D40" s="61"/>
      <c r="E40" s="64"/>
      <c r="F40" s="63"/>
      <c r="G40" s="63"/>
      <c r="H40" s="63"/>
      <c r="I40" s="63"/>
      <c r="J40" s="63"/>
    </row>
    <row r="41" spans="1:10" s="63" customFormat="1" ht="13.2" x14ac:dyDescent="0.25">
      <c r="A41" s="63" t="s">
        <v>33</v>
      </c>
      <c r="C41" s="65"/>
      <c r="D41" s="65"/>
      <c r="E41" s="65"/>
    </row>
    <row r="42" spans="1:10" ht="13.2" x14ac:dyDescent="0.25">
      <c r="A42" s="63" t="s">
        <v>34</v>
      </c>
      <c r="B42" s="66"/>
      <c r="C42" s="66"/>
      <c r="D42" s="66"/>
      <c r="E42" s="66"/>
      <c r="F42" s="66"/>
      <c r="G42" s="66"/>
      <c r="H42" s="63"/>
      <c r="I42" s="63"/>
      <c r="J42" s="63"/>
    </row>
    <row r="43" spans="1:10" ht="13.2" x14ac:dyDescent="0.25">
      <c r="A43" s="63" t="s">
        <v>35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2.75" customHeight="1" x14ac:dyDescent="0.25">
      <c r="A44" s="63" t="s">
        <v>36</v>
      </c>
      <c r="B44" s="67"/>
      <c r="C44" s="67"/>
      <c r="D44" s="67"/>
      <c r="E44" s="67"/>
      <c r="F44" s="67"/>
      <c r="G44" s="67"/>
      <c r="H44" s="67"/>
    </row>
    <row r="45" spans="1:10" ht="12.75" customHeight="1" x14ac:dyDescent="0.25">
      <c r="A45" s="63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2013-04-17T14:37:58Z</dcterms:created>
  <dcterms:modified xsi:type="dcterms:W3CDTF">2013-04-17T15:58:21Z</dcterms:modified>
</cp:coreProperties>
</file>