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45" activeTab="0"/>
  </bookViews>
  <sheets>
    <sheet name="Video Revenue" sheetId="1" r:id="rId1"/>
  </sheets>
  <definedNames/>
  <calcPr calcMode="manual" fullCalcOnLoad="1"/>
</workbook>
</file>

<file path=xl/sharedStrings.xml><?xml version="1.0" encoding="utf-8"?>
<sst xmlns="http://schemas.openxmlformats.org/spreadsheetml/2006/main" count="41" uniqueCount="26">
  <si>
    <t>TYPE</t>
  </si>
  <si>
    <t>VGD'S</t>
  </si>
  <si>
    <t>LOCATIONS</t>
  </si>
  <si>
    <t>NET DEV</t>
  </si>
  <si>
    <t>REVENUE</t>
  </si>
  <si>
    <t>FRANCHISE FEES</t>
  </si>
  <si>
    <t xml:space="preserve">LAST MONTH'S </t>
  </si>
  <si>
    <t>NDR</t>
  </si>
  <si>
    <t>SAME MONTH</t>
  </si>
  <si>
    <t>PRIOR YEAR</t>
  </si>
  <si>
    <t>BARS</t>
  </si>
  <si>
    <t>RESTAURANTS</t>
  </si>
  <si>
    <t>HOTELS</t>
  </si>
  <si>
    <t>TRUCKSTOPS</t>
  </si>
  <si>
    <t>TOTALS</t>
  </si>
  <si>
    <t>LOUISIANA STATE POLICE</t>
  </si>
  <si>
    <t>VIDEO GAMING DIVISION</t>
  </si>
  <si>
    <t>REVENUE REPORT</t>
  </si>
  <si>
    <t>RACETRACKS OTBS</t>
  </si>
  <si>
    <t>LAST MONTH</t>
  </si>
  <si>
    <t>THIS MONTH</t>
  </si>
  <si>
    <t>LAST YEAR</t>
  </si>
  <si>
    <t>THIS YEAR</t>
  </si>
  <si>
    <t>NDR YTD</t>
  </si>
  <si>
    <t>2003/2004 YEAR TO DATE</t>
  </si>
  <si>
    <t>FEBRUARY 2004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</si>
</sst>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[$-409]dddd\,\ mmmm\ dd\,\ yyyy"/>
    <numFmt numFmtId="167" formatCode="[$-409]mmmm\-yy;@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1" fillId="2" borderId="1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165" fontId="1" fillId="2" borderId="1" xfId="0" applyNumberFormat="1" applyFont="1" applyFill="1" applyBorder="1" applyAlignment="1">
      <alignment/>
    </xf>
    <xf numFmtId="0" fontId="2" fillId="0" borderId="0" xfId="0" applyFont="1" applyAlignment="1" quotePrefix="1">
      <alignment/>
    </xf>
    <xf numFmtId="167" fontId="2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19.140625" style="0" customWidth="1"/>
    <col min="2" max="2" width="19.28125" style="0" customWidth="1"/>
    <col min="3" max="3" width="12.00390625" style="0" customWidth="1"/>
    <col min="4" max="4" width="21.57421875" style="0" customWidth="1"/>
    <col min="5" max="5" width="17.421875" style="0" customWidth="1"/>
    <col min="6" max="6" width="16.8515625" style="0" customWidth="1"/>
    <col min="7" max="7" width="14.421875" style="0" customWidth="1"/>
    <col min="8" max="8" width="13.57421875" style="0" bestFit="1" customWidth="1"/>
    <col min="9" max="9" width="13.140625" style="0" bestFit="1" customWidth="1"/>
  </cols>
  <sheetData>
    <row r="1" spans="1:3" ht="15.75">
      <c r="A1" s="10" t="s">
        <v>15</v>
      </c>
      <c r="B1" s="10"/>
      <c r="C1" s="10"/>
    </row>
    <row r="2" spans="1:3" ht="15.75">
      <c r="A2" s="10" t="s">
        <v>16</v>
      </c>
      <c r="B2" s="10"/>
      <c r="C2" s="10"/>
    </row>
    <row r="3" spans="1:3" ht="15.75">
      <c r="A3" s="10" t="s">
        <v>17</v>
      </c>
      <c r="B3" s="10"/>
      <c r="C3" s="10"/>
    </row>
    <row r="6" ht="15.75">
      <c r="A6" s="16" t="s">
        <v>25</v>
      </c>
    </row>
    <row r="7" spans="1:9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5</v>
      </c>
      <c r="F7" s="2" t="s">
        <v>6</v>
      </c>
      <c r="G7" s="3" t="s">
        <v>8</v>
      </c>
      <c r="H7" s="3" t="s">
        <v>19</v>
      </c>
      <c r="I7" s="3" t="s">
        <v>21</v>
      </c>
    </row>
    <row r="8" spans="1:9" ht="12.75">
      <c r="A8" s="4"/>
      <c r="B8" s="4"/>
      <c r="C8" s="5"/>
      <c r="D8" s="5" t="s">
        <v>4</v>
      </c>
      <c r="E8" s="5"/>
      <c r="F8" s="5" t="s">
        <v>7</v>
      </c>
      <c r="G8" s="6" t="s">
        <v>9</v>
      </c>
      <c r="H8" s="6" t="s">
        <v>20</v>
      </c>
      <c r="I8" s="6" t="s">
        <v>22</v>
      </c>
    </row>
    <row r="9" spans="1:9" ht="24" customHeight="1">
      <c r="A9" s="7" t="s">
        <v>10</v>
      </c>
      <c r="B9" s="1">
        <v>4495</v>
      </c>
      <c r="C9" s="1">
        <v>1527</v>
      </c>
      <c r="D9" s="11">
        <v>12195494</v>
      </c>
      <c r="E9" s="11">
        <v>3170847</v>
      </c>
      <c r="F9" s="11">
        <v>11761419</v>
      </c>
      <c r="G9" s="11">
        <v>12109818</v>
      </c>
      <c r="H9" s="13">
        <f aca="true" t="shared" si="0" ref="H9:H14">SUM(D9-F9)/F9</f>
        <v>0.03690668617451687</v>
      </c>
      <c r="I9" s="13">
        <f aca="true" t="shared" si="1" ref="I9:I14">SUM(D9-G9)/G9</f>
        <v>0.007074920531423346</v>
      </c>
    </row>
    <row r="10" spans="1:9" ht="21" customHeight="1">
      <c r="A10" s="7" t="s">
        <v>11</v>
      </c>
      <c r="B10" s="1">
        <v>3247</v>
      </c>
      <c r="C10" s="1">
        <v>1114</v>
      </c>
      <c r="D10" s="11">
        <v>8953686</v>
      </c>
      <c r="E10" s="11">
        <v>2327972</v>
      </c>
      <c r="F10" s="11">
        <v>8516023</v>
      </c>
      <c r="G10" s="11">
        <v>9325960</v>
      </c>
      <c r="H10" s="13">
        <f t="shared" si="0"/>
        <v>0.051392886092487065</v>
      </c>
      <c r="I10" s="13">
        <f t="shared" si="1"/>
        <v>-0.0399180352478458</v>
      </c>
    </row>
    <row r="11" spans="1:9" ht="20.25" customHeight="1">
      <c r="A11" s="7" t="s">
        <v>12</v>
      </c>
      <c r="B11" s="1">
        <v>135</v>
      </c>
      <c r="C11" s="1">
        <v>25</v>
      </c>
      <c r="D11" s="11">
        <v>339977</v>
      </c>
      <c r="E11" s="11">
        <v>88394</v>
      </c>
      <c r="F11" s="11">
        <v>331334</v>
      </c>
      <c r="G11" s="11">
        <v>425007</v>
      </c>
      <c r="H11" s="13">
        <f t="shared" si="0"/>
        <v>0.026085460592634623</v>
      </c>
      <c r="I11" s="13">
        <f t="shared" si="1"/>
        <v>-0.2000672930092916</v>
      </c>
    </row>
    <row r="12" spans="1:9" ht="24" customHeight="1">
      <c r="A12" s="7" t="s">
        <v>18</v>
      </c>
      <c r="B12" s="1">
        <v>863</v>
      </c>
      <c r="C12" s="1">
        <v>10</v>
      </c>
      <c r="D12" s="11">
        <v>1934031</v>
      </c>
      <c r="E12" s="11">
        <v>435158</v>
      </c>
      <c r="F12" s="11">
        <v>1832522</v>
      </c>
      <c r="G12" s="11">
        <v>1273316</v>
      </c>
      <c r="H12" s="13">
        <f t="shared" si="0"/>
        <v>0.05539305940119682</v>
      </c>
      <c r="I12" s="13">
        <f t="shared" si="1"/>
        <v>0.5188931891219462</v>
      </c>
    </row>
    <row r="13" spans="1:9" ht="22.5" customHeight="1">
      <c r="A13" s="7" t="s">
        <v>13</v>
      </c>
      <c r="B13" s="1">
        <v>5445</v>
      </c>
      <c r="C13" s="1">
        <v>141</v>
      </c>
      <c r="D13" s="11">
        <v>28077025</v>
      </c>
      <c r="E13" s="11">
        <v>9125040</v>
      </c>
      <c r="F13" s="11">
        <v>25470377</v>
      </c>
      <c r="G13" s="11">
        <v>27029130</v>
      </c>
      <c r="H13" s="13">
        <f t="shared" si="0"/>
        <v>0.10234037760807388</v>
      </c>
      <c r="I13" s="13">
        <f t="shared" si="1"/>
        <v>0.03876909837645533</v>
      </c>
    </row>
    <row r="14" spans="1:9" ht="25.5" customHeight="1">
      <c r="A14" s="8" t="s">
        <v>14</v>
      </c>
      <c r="B14" s="9">
        <f aca="true" t="shared" si="2" ref="B14:G14">SUM(B9:B13)</f>
        <v>14185</v>
      </c>
      <c r="C14" s="9">
        <f t="shared" si="2"/>
        <v>2817</v>
      </c>
      <c r="D14" s="12">
        <f t="shared" si="2"/>
        <v>51500213</v>
      </c>
      <c r="E14" s="12">
        <f t="shared" si="2"/>
        <v>15147411</v>
      </c>
      <c r="F14" s="12">
        <f t="shared" si="2"/>
        <v>47911675</v>
      </c>
      <c r="G14" s="12">
        <f t="shared" si="2"/>
        <v>50163231</v>
      </c>
      <c r="H14" s="14">
        <f t="shared" si="0"/>
        <v>0.0748990303511618</v>
      </c>
      <c r="I14" s="14">
        <f t="shared" si="1"/>
        <v>0.026652629293356322</v>
      </c>
    </row>
    <row r="17" spans="2:3" ht="15.75">
      <c r="B17" s="15" t="s">
        <v>24</v>
      </c>
      <c r="C17" s="10"/>
    </row>
    <row r="18" spans="2:8" ht="12.75">
      <c r="B18" s="2" t="s">
        <v>0</v>
      </c>
      <c r="C18" s="2" t="s">
        <v>1</v>
      </c>
      <c r="D18" s="2" t="s">
        <v>2</v>
      </c>
      <c r="E18" s="2" t="s">
        <v>3</v>
      </c>
      <c r="F18" s="2" t="s">
        <v>5</v>
      </c>
      <c r="G18" s="3" t="s">
        <v>23</v>
      </c>
      <c r="H18" s="3" t="s">
        <v>21</v>
      </c>
    </row>
    <row r="19" spans="2:8" ht="12.75">
      <c r="B19" s="4"/>
      <c r="C19" s="4"/>
      <c r="D19" s="5"/>
      <c r="E19" s="5" t="s">
        <v>4</v>
      </c>
      <c r="F19" s="5"/>
      <c r="G19" s="6" t="s">
        <v>9</v>
      </c>
      <c r="H19" s="6" t="s">
        <v>22</v>
      </c>
    </row>
    <row r="20" spans="2:8" ht="21" customHeight="1">
      <c r="B20" s="7" t="s">
        <v>10</v>
      </c>
      <c r="C20" s="1">
        <v>4495</v>
      </c>
      <c r="D20" s="1">
        <v>1527</v>
      </c>
      <c r="E20" s="11">
        <f>SUM(11761419+68993000+12195494)</f>
        <v>92949913</v>
      </c>
      <c r="F20" s="11">
        <f>SUM(17938294+3057988+3170847)</f>
        <v>24167129</v>
      </c>
      <c r="G20" s="11">
        <v>93330829</v>
      </c>
      <c r="H20" s="13">
        <f aca="true" t="shared" si="3" ref="H20:H25">SUM(E20-G20)/G20</f>
        <v>-0.004081352368572661</v>
      </c>
    </row>
    <row r="21" spans="2:8" ht="21" customHeight="1">
      <c r="B21" s="7" t="s">
        <v>11</v>
      </c>
      <c r="C21" s="1">
        <v>3247</v>
      </c>
      <c r="D21" s="1">
        <v>1114</v>
      </c>
      <c r="E21" s="11">
        <f>SUM(8516023+50596889+8953686)</f>
        <v>68066598</v>
      </c>
      <c r="F21" s="11">
        <f>SUM(13155270+2214179+2327972)</f>
        <v>17697421</v>
      </c>
      <c r="G21" s="11">
        <v>69682596</v>
      </c>
      <c r="H21" s="13">
        <f t="shared" si="3"/>
        <v>-0.023190840938245184</v>
      </c>
    </row>
    <row r="22" spans="2:8" ht="20.25" customHeight="1">
      <c r="B22" s="7" t="s">
        <v>12</v>
      </c>
      <c r="C22" s="1">
        <v>135</v>
      </c>
      <c r="D22" s="1">
        <v>25</v>
      </c>
      <c r="E22" s="11">
        <f>SUM(331334+1983774+339977)</f>
        <v>2655085</v>
      </c>
      <c r="F22" s="11">
        <f>SUM(515785+86147+88394)</f>
        <v>690326</v>
      </c>
      <c r="G22" s="11">
        <v>3270395</v>
      </c>
      <c r="H22" s="13">
        <f t="shared" si="3"/>
        <v>-0.18814546866662896</v>
      </c>
    </row>
    <row r="23" spans="2:8" ht="21" customHeight="1">
      <c r="B23" s="7" t="s">
        <v>18</v>
      </c>
      <c r="C23" s="1">
        <v>863</v>
      </c>
      <c r="D23" s="1">
        <v>10</v>
      </c>
      <c r="E23" s="11">
        <f>SUM(1832522+8904684+1934031)</f>
        <v>12671237</v>
      </c>
      <c r="F23" s="11">
        <f>SUM(2003559+412318+435158)</f>
        <v>2851035</v>
      </c>
      <c r="G23" s="11">
        <v>9928157</v>
      </c>
      <c r="H23" s="13">
        <f t="shared" si="3"/>
        <v>0.276292971595836</v>
      </c>
    </row>
    <row r="24" spans="2:8" ht="21" customHeight="1">
      <c r="B24" s="7" t="s">
        <v>13</v>
      </c>
      <c r="C24" s="1">
        <v>5445</v>
      </c>
      <c r="D24" s="1">
        <v>141</v>
      </c>
      <c r="E24" s="11">
        <f>SUM(25470377+145378507+28077025)</f>
        <v>198925909</v>
      </c>
      <c r="F24" s="11">
        <f>SUM(47248052+8277879+9125040)</f>
        <v>64650971</v>
      </c>
      <c r="G24" s="11">
        <v>188513630</v>
      </c>
      <c r="H24" s="13">
        <f t="shared" si="3"/>
        <v>0.05523356056535541</v>
      </c>
    </row>
    <row r="25" spans="2:8" ht="21" customHeight="1">
      <c r="B25" s="8" t="s">
        <v>14</v>
      </c>
      <c r="C25" s="9">
        <f>SUM(C20:C24)</f>
        <v>14185</v>
      </c>
      <c r="D25" s="9">
        <f>SUM(D20:D24)</f>
        <v>2817</v>
      </c>
      <c r="E25" s="12">
        <f>SUM(E20:E24)</f>
        <v>375268742</v>
      </c>
      <c r="F25" s="12">
        <f>SUM(F20:F24)</f>
        <v>110056882</v>
      </c>
      <c r="G25" s="12">
        <f>SUM(G20:G24)</f>
        <v>364725607</v>
      </c>
      <c r="H25" s="14">
        <f t="shared" si="3"/>
        <v>0.028907032568184884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  <headerFooter alignWithMargins="0">
    <oddFooter>&amp;C&amp;"Arial,Bold"&amp;16Page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Tullos</dc:creator>
  <cp:keywords/>
  <dc:description/>
  <cp:lastModifiedBy>djackson</cp:lastModifiedBy>
  <cp:lastPrinted>2004-03-05T20:40:44Z</cp:lastPrinted>
  <dcterms:created xsi:type="dcterms:W3CDTF">2000-06-08T20:52:14Z</dcterms:created>
  <dcterms:modified xsi:type="dcterms:W3CDTF">2004-03-12T20:58:07Z</dcterms:modified>
  <cp:category/>
  <cp:version/>
  <cp:contentType/>
  <cp:contentStatus/>
</cp:coreProperties>
</file>