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<sst xmlns="http://schemas.openxmlformats.org/spreadsheetml/2006/main" count="45" uniqueCount="32">
  <si>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</si>
  <si>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</si>
  <si>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</si>
  <si>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</si>
  <si>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</si>
  <si>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</si>
  <si>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</si>
  <si>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</si>
  <si>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</si>
  <si>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</si>
  <si>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</si>
  <si>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</si>
  <si>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</si>
  <si>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</si>
  <si>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</si>
  <si>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</si>
  <si>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</si>
  <si>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</si>
  <si>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</si>
  <si>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</si>
  <si>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</si>
  <si>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</si>
  <si>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</si>
  <si>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</si>
  <si>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</si>
  <si>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 DECEMBER 31, 2009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</si>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</sst>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47">
    <font>
      <sz val="10"/>
      <name val="Courier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164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9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5" fontId="5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center"/>
      <protection/>
    </xf>
    <xf numFmtId="164" fontId="7" fillId="0" borderId="10" xfId="0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44" fontId="7" fillId="0" borderId="10" xfId="44" applyNumberFormat="1" applyFont="1" applyFill="1" applyBorder="1" applyAlignment="1" applyProtection="1">
      <alignment horizontal="center"/>
      <protection/>
    </xf>
    <xf numFmtId="44" fontId="7" fillId="0" borderId="1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5" fontId="7" fillId="0" borderId="11" xfId="0" applyNumberFormat="1" applyFont="1" applyFill="1" applyBorder="1" applyAlignment="1" applyProtection="1">
      <alignment horizontal="center"/>
      <protection/>
    </xf>
    <xf numFmtId="44" fontId="7" fillId="0" borderId="11" xfId="44" applyNumberFormat="1" applyFont="1" applyFill="1" applyBorder="1" applyAlignment="1" applyProtection="1">
      <alignment horizontal="center"/>
      <protection/>
    </xf>
    <xf numFmtId="44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6" fontId="7" fillId="0" borderId="12" xfId="44" applyNumberFormat="1" applyFont="1" applyFill="1" applyBorder="1" applyAlignment="1" applyProtection="1">
      <alignment/>
      <protection/>
    </xf>
    <xf numFmtId="166" fontId="7" fillId="0" borderId="12" xfId="0" applyNumberFormat="1" applyFont="1" applyFill="1" applyBorder="1" applyAlignment="1" applyProtection="1">
      <alignment/>
      <protection/>
    </xf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56" applyFont="1" applyFill="1" applyAlignment="1">
      <alignment/>
      <protection/>
    </xf>
    <xf numFmtId="0" fontId="3" fillId="0" borderId="0" xfId="56" applyFont="1" applyFill="1">
      <alignment/>
      <protection/>
    </xf>
    <xf numFmtId="6" fontId="3" fillId="0" borderId="0" xfId="56" applyNumberFormat="1" applyFont="1" applyFill="1">
      <alignment/>
      <protection/>
    </xf>
    <xf numFmtId="38" fontId="3" fillId="0" borderId="0" xfId="56" applyNumberFormat="1" applyFont="1" applyFill="1">
      <alignment/>
      <protection/>
    </xf>
    <xf numFmtId="167" fontId="3" fillId="0" borderId="0" xfId="56" applyNumberFormat="1" applyFont="1" applyFill="1">
      <alignment/>
      <protection/>
    </xf>
    <xf numFmtId="0" fontId="11" fillId="0" borderId="10" xfId="56" applyFont="1" applyFill="1" applyBorder="1">
      <alignment/>
      <protection/>
    </xf>
    <xf numFmtId="17" fontId="7" fillId="0" borderId="13" xfId="56" applyNumberFormat="1" applyFont="1" applyFill="1" applyBorder="1" applyAlignment="1">
      <alignment horizontal="center"/>
      <protection/>
    </xf>
    <xf numFmtId="17" fontId="7" fillId="0" borderId="14" xfId="56" applyNumberFormat="1" applyFont="1" applyFill="1" applyBorder="1" applyAlignment="1">
      <alignment horizontal="center"/>
      <protection/>
    </xf>
    <xf numFmtId="38" fontId="7" fillId="0" borderId="14" xfId="56" applyNumberFormat="1" applyFont="1" applyFill="1" applyBorder="1" applyAlignment="1">
      <alignment horizontal="center"/>
      <protection/>
    </xf>
    <xf numFmtId="167" fontId="7" fillId="0" borderId="13" xfId="56" applyNumberFormat="1" applyFont="1" applyFill="1" applyBorder="1" applyAlignment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6" fontId="7" fillId="0" borderId="15" xfId="56" applyNumberFormat="1" applyFont="1" applyFill="1" applyBorder="1">
      <alignment/>
      <protection/>
    </xf>
    <xf numFmtId="38" fontId="7" fillId="0" borderId="16" xfId="56" applyNumberFormat="1" applyFont="1" applyFill="1" applyBorder="1" applyAlignment="1">
      <alignment horizontal="center"/>
      <protection/>
    </xf>
    <xf numFmtId="167" fontId="7" fillId="0" borderId="15" xfId="56" applyNumberFormat="1" applyFont="1" applyFill="1" applyBorder="1" applyAlignment="1">
      <alignment horizontal="center"/>
      <protection/>
    </xf>
    <xf numFmtId="6" fontId="7" fillId="0" borderId="17" xfId="56" applyNumberFormat="1" applyFont="1" applyFill="1" applyBorder="1">
      <alignment/>
      <protection/>
    </xf>
    <xf numFmtId="38" fontId="7" fillId="0" borderId="16" xfId="56" applyNumberFormat="1" applyFont="1" applyFill="1" applyBorder="1">
      <alignment/>
      <protection/>
    </xf>
    <xf numFmtId="164" fontId="12" fillId="0" borderId="0" xfId="0" applyFont="1" applyFill="1" applyAlignment="1">
      <alignment/>
    </xf>
    <xf numFmtId="164" fontId="5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68" fontId="8" fillId="0" borderId="12" xfId="42" applyNumberFormat="1" applyFont="1" applyFill="1" applyBorder="1" applyAlignment="1" applyProtection="1">
      <alignment horizontal="center"/>
      <protection/>
    </xf>
    <xf numFmtId="6" fontId="8" fillId="0" borderId="12" xfId="44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2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mparison by mark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2</v>
      </c>
      <c r="B2" s="2"/>
      <c r="C2" s="3"/>
      <c r="D2" s="3"/>
    </row>
    <row r="3" spans="1:4" ht="15" customHeight="1">
      <c r="A3" s="1" t="s">
        <v>3</v>
      </c>
      <c r="B3" s="5"/>
      <c r="C3" s="6" t="s">
        <v>4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8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8" ht="18.75" customHeight="1" thickBot="1">
      <c r="A9" s="19" t="s">
        <v>16</v>
      </c>
      <c r="B9" s="20">
        <v>36459</v>
      </c>
      <c r="C9" s="21">
        <v>31</v>
      </c>
      <c r="D9" s="22">
        <v>453771</v>
      </c>
      <c r="E9" s="23">
        <v>30970955.13</v>
      </c>
      <c r="F9" s="23">
        <f>164383.56*31</f>
        <v>5095890.36</v>
      </c>
      <c r="G9" s="23">
        <v>27889997.92</v>
      </c>
      <c r="H9" s="24">
        <v>34895596.47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17</v>
      </c>
      <c r="B16" s="27"/>
      <c r="C16" s="27"/>
    </row>
    <row r="17" spans="1:4" ht="18">
      <c r="A17" s="1" t="s">
        <v>3</v>
      </c>
      <c r="B17" s="5"/>
      <c r="C17" s="6" t="str">
        <f>C3</f>
        <v>DECEMBER 2009</v>
      </c>
      <c r="D17" s="7"/>
    </row>
    <row r="20" spans="1:8" ht="15">
      <c r="A20" s="4" t="s">
        <v>18</v>
      </c>
      <c r="F20" s="56"/>
      <c r="G20" s="56"/>
      <c r="H20" s="56"/>
    </row>
    <row r="21" spans="1:8" ht="12.75">
      <c r="A21" s="28"/>
      <c r="B21" s="29"/>
      <c r="C21" s="57" t="s">
        <v>19</v>
      </c>
      <c r="D21" s="57"/>
      <c r="E21" s="57"/>
      <c r="F21" s="57" t="s">
        <v>20</v>
      </c>
      <c r="G21" s="57"/>
      <c r="H21" s="5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40148</v>
      </c>
      <c r="C23" s="34">
        <v>40118</v>
      </c>
      <c r="D23" s="35" t="s">
        <v>21</v>
      </c>
      <c r="E23" s="36" t="s">
        <v>22</v>
      </c>
      <c r="F23" s="34">
        <v>39783</v>
      </c>
      <c r="G23" s="35" t="s">
        <v>21</v>
      </c>
      <c r="H23" s="36" t="s">
        <v>22</v>
      </c>
    </row>
    <row r="24" spans="1:8" ht="21.75" customHeight="1" thickBot="1">
      <c r="A24" s="37" t="s">
        <v>16</v>
      </c>
      <c r="B24" s="38">
        <f>'Landbased Revenue'!E9</f>
        <v>30970955.13</v>
      </c>
      <c r="C24" s="38">
        <f>'Landbased Revenue'!G9</f>
        <v>27889997.92</v>
      </c>
      <c r="D24" s="39">
        <f>B24-C24</f>
        <v>3080957.209999997</v>
      </c>
      <c r="E24" s="40">
        <f>D24/C24</f>
        <v>0.11046817639920416</v>
      </c>
      <c r="F24" s="41">
        <f>'Landbased Revenue'!H9</f>
        <v>34895596.47</v>
      </c>
      <c r="G24" s="42">
        <f>B24-F24</f>
        <v>-3924641.34</v>
      </c>
      <c r="H24" s="40">
        <f>G24/F24</f>
        <v>-0.11246809732494593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23</v>
      </c>
      <c r="B31" s="5"/>
      <c r="C31" s="44"/>
      <c r="D31" s="44"/>
      <c r="E31" s="3"/>
    </row>
    <row r="32" spans="1:5" ht="15">
      <c r="A32" s="1" t="s">
        <v>24</v>
      </c>
      <c r="C32" s="45" t="s">
        <v>25</v>
      </c>
      <c r="D32" s="44"/>
      <c r="E32" s="3"/>
    </row>
    <row r="33" spans="1:5" ht="12" customHeight="1">
      <c r="A33" s="1"/>
      <c r="C33" s="45" t="s">
        <v>26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5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5" ht="18.75" customHeight="1" thickBot="1">
      <c r="A38" s="48" t="s">
        <v>16</v>
      </c>
      <c r="B38" s="49">
        <v>36459</v>
      </c>
      <c r="C38" s="50">
        <f>D9+2363363</f>
        <v>2817134</v>
      </c>
      <c r="D38" s="51">
        <f>E9+141620959</f>
        <v>172591914.13</v>
      </c>
      <c r="E38" s="51">
        <f>F9+25150684</f>
        <v>30246574.36</v>
      </c>
    </row>
    <row r="39" ht="20.2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sheetProtection/>
  <mergeCells count="3">
    <mergeCell ref="F20:H20"/>
    <mergeCell ref="C21:E21"/>
    <mergeCell ref="F21:H21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2010-01-15T21:53:01Z</dcterms:created>
  <dcterms:modified xsi:type="dcterms:W3CDTF">2010-01-19T13:31:55Z</dcterms:modified>
  <cp:category/>
  <cp:version/>
  <cp:contentType/>
  <cp:contentStatus/>
</cp:coreProperties>
</file>