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5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D57" i="1"/>
  <c r="G56" i="1"/>
  <c r="G57" i="1" s="1"/>
  <c r="F56" i="1"/>
  <c r="E56" i="1"/>
  <c r="E57" i="1" s="1"/>
  <c r="D56" i="1"/>
  <c r="C56" i="1"/>
  <c r="C57" i="1" s="1"/>
  <c r="F53" i="1"/>
  <c r="D53" i="1"/>
  <c r="G52" i="1"/>
  <c r="G53" i="1" s="1"/>
  <c r="F52" i="1"/>
  <c r="E52" i="1"/>
  <c r="E53" i="1" s="1"/>
  <c r="D52" i="1"/>
  <c r="C52" i="1"/>
  <c r="C53" i="1" s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<sst xmlns="http://schemas.openxmlformats.org/spreadsheetml/2006/main" count="64" uniqueCount="45">
  <si>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</si>
  <si>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</si>
  <si>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</si>
  <si>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</si>
  <si>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MAY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</si>
  <si>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</si>
  <si>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</si>
  <si>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</si>
  <si>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</si>
  <si>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</si>
  <si>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</si>
  <si>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</si>
  <si>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</si>
  <si>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</si>
  <si>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</si>
  <si>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</si>
  <si>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</si>
  <si>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</si>
  <si>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</si>
  <si>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</si>
  <si>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</si>
  <si>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</si>
  <si>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</si>
  <si>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</si>
  <si>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</si>
  <si>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</si>
  <si>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</si>
  <si>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</si>
  <si>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</si>
  <si>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</si>
  <si>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</si>
  <si>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</si>
  <si>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</si>
  <si>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</si>
  <si>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MAY 31, 2021</t>
  </si>
  <si>
    <t xml:space="preserve">      </t>
  </si>
  <si>
    <t>FYTD</t>
  </si>
  <si>
    <t>Opening Date</t>
  </si>
  <si>
    <t>Total AGR</t>
  </si>
  <si>
    <t>Support Deduct.</t>
  </si>
  <si>
    <t>State Tax</t>
  </si>
  <si>
    <t>July 2019 - May 2020</t>
  </si>
  <si>
    <t>FY 20/21 - FY 19/20</t>
  </si>
  <si>
    <t>July 2018 - May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</si>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</sst>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0" fillId="0" borderId="14" xfId="0" applyBorder="1"/>
    <xf numFmtId="166" fontId="5" fillId="0" borderId="14" xfId="1" applyNumberFormat="1" applyFont="1" applyFill="1" applyBorder="1"/>
    <xf numFmtId="166" fontId="5" fillId="0" borderId="15" xfId="1" applyNumberFormat="1" applyFont="1" applyFill="1" applyBorder="1"/>
    <xf numFmtId="164" fontId="2" fillId="0" borderId="16" xfId="0" applyFont="1" applyBorder="1"/>
    <xf numFmtId="164" fontId="0" fillId="0" borderId="0" xfId="0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7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1" fillId="0" borderId="0" xfId="0" applyFont="1" applyFill="1" applyBorder="1"/>
    <xf numFmtId="164" fontId="7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533775" y="2924175"/>
          <a:ext cx="171450" cy="27813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434137" y="298608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59" sqref="E59"/>
    </sheetView>
  </sheetViews>
  <sheetFormatPr defaultColWidth="9" defaultRowHeight="12" x14ac:dyDescent="0.15"/>
  <cols>
    <col min="1" max="1" width="17.625" style="6" customWidth="1"/>
    <col min="2" max="2" width="11.5" style="6" customWidth="1"/>
    <col min="3" max="3" width="10.75" style="6" customWidth="1"/>
    <col min="4" max="4" width="13.6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87589</v>
      </c>
      <c r="E9" s="27">
        <v>16592751.83</v>
      </c>
      <c r="F9" s="28">
        <v>2986695.33</v>
      </c>
      <c r="G9" s="28">
        <v>13606056.5</v>
      </c>
      <c r="H9" s="29">
        <v>2517120.4525000001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71863</v>
      </c>
      <c r="E10" s="35">
        <v>4781623.7699999996</v>
      </c>
      <c r="F10" s="36">
        <v>860692.23</v>
      </c>
      <c r="G10" s="36">
        <v>3920931.5399999996</v>
      </c>
      <c r="H10" s="37">
        <v>725372.3348999999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57810</v>
      </c>
      <c r="E11" s="35">
        <v>7820572.6600000001</v>
      </c>
      <c r="F11" s="36">
        <v>1407703.09</v>
      </c>
      <c r="G11" s="36">
        <v>6412869.5700000003</v>
      </c>
      <c r="H11" s="37">
        <v>1186380.87045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37686</v>
      </c>
      <c r="E12" s="42">
        <v>4166138.63</v>
      </c>
      <c r="F12" s="43">
        <v>749904.96</v>
      </c>
      <c r="G12" s="43">
        <v>3416233.67</v>
      </c>
      <c r="H12" s="44">
        <v>632003.22895000002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254948</v>
      </c>
      <c r="E13" s="43">
        <v>33361086.890000001</v>
      </c>
      <c r="F13" s="43">
        <v>6004995.6100000003</v>
      </c>
      <c r="G13" s="43">
        <v>27356091.280000001</v>
      </c>
      <c r="H13" s="44">
        <v>5060876.8868000004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44317</v>
      </c>
      <c r="C27" s="67">
        <v>44287</v>
      </c>
      <c r="D27" s="68" t="s">
        <v>30</v>
      </c>
      <c r="E27" s="69" t="s">
        <v>31</v>
      </c>
      <c r="F27" s="70">
        <v>43952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16592751.83</v>
      </c>
      <c r="C28" s="27">
        <v>16739860.369999999</v>
      </c>
      <c r="D28" s="73">
        <v>-147108.53999999911</v>
      </c>
      <c r="E28" s="74">
        <v>-8.7879191790414622E-3</v>
      </c>
      <c r="F28" s="75">
        <v>6013035.8499999996</v>
      </c>
      <c r="G28" s="76">
        <v>10579715.98</v>
      </c>
      <c r="H28" s="74">
        <v>1.7594633133610871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4781623.7699999996</v>
      </c>
      <c r="C29" s="35">
        <v>5087729</v>
      </c>
      <c r="D29" s="79">
        <v>-306105.23000000045</v>
      </c>
      <c r="E29" s="80">
        <v>-6.016539599495186E-2</v>
      </c>
      <c r="F29" s="50">
        <v>2049446.49</v>
      </c>
      <c r="G29" s="81">
        <v>2732177.2799999993</v>
      </c>
      <c r="H29" s="80">
        <v>1.3331293563073214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7820572.6600000001</v>
      </c>
      <c r="C30" s="35">
        <v>8578150.4700000007</v>
      </c>
      <c r="D30" s="79">
        <v>-757577.81000000052</v>
      </c>
      <c r="E30" s="80">
        <v>-8.8314819453149604E-2</v>
      </c>
      <c r="F30" s="50">
        <v>2252265.65</v>
      </c>
      <c r="G30" s="81">
        <v>5568307.0099999998</v>
      </c>
      <c r="H30" s="80">
        <v>2.4723136056352857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4166138.63</v>
      </c>
      <c r="C31" s="42">
        <v>4537483.49</v>
      </c>
      <c r="D31" s="84">
        <v>-371344.86000000034</v>
      </c>
      <c r="E31" s="85">
        <v>-8.1839385381433163E-2</v>
      </c>
      <c r="F31" s="86">
        <v>0</v>
      </c>
      <c r="G31" s="87">
        <v>4166138.63</v>
      </c>
      <c r="H31" s="85">
        <v>0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33361086.890000001</v>
      </c>
      <c r="C32" s="89">
        <v>34943223.329999998</v>
      </c>
      <c r="D32" s="90">
        <v>-1582136.4400000004</v>
      </c>
      <c r="E32" s="85">
        <v>-4.5277346770745103E-2</v>
      </c>
      <c r="F32" s="91">
        <v>10314747.99</v>
      </c>
      <c r="G32" s="90">
        <v>23046338.899999999</v>
      </c>
      <c r="H32" s="85">
        <v>2.2343094491831592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800832</v>
      </c>
      <c r="D46" s="99">
        <v>144331785.08000001</v>
      </c>
      <c r="E46" s="99">
        <v>25979721.314400002</v>
      </c>
      <c r="F46" s="99">
        <v>118352063.76560001</v>
      </c>
      <c r="G46" s="99">
        <v>21895131.829999998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591815</v>
      </c>
      <c r="D47" s="101">
        <v>40891260.960000001</v>
      </c>
      <c r="E47" s="101">
        <v>7360426.9727999996</v>
      </c>
      <c r="F47" s="101">
        <v>33530833.987199999</v>
      </c>
      <c r="G47" s="101">
        <v>6203204.25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546744</v>
      </c>
      <c r="D48" s="101">
        <v>69158621.420000002</v>
      </c>
      <c r="E48" s="101">
        <v>12448551.855599999</v>
      </c>
      <c r="F48" s="101">
        <v>56710069.564400002</v>
      </c>
      <c r="G48" s="101">
        <v>10491362.970000001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344995</v>
      </c>
      <c r="D49" s="103">
        <v>36208386.700000003</v>
      </c>
      <c r="E49" s="103">
        <v>6517509.6060000006</v>
      </c>
      <c r="F49" s="103">
        <v>29690877.094000004</v>
      </c>
      <c r="G49" s="103">
        <v>5492812.3300000001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2284386</v>
      </c>
      <c r="D50" s="103">
        <v>290590054.16000003</v>
      </c>
      <c r="E50" s="103">
        <v>52306209.748800002</v>
      </c>
      <c r="F50" s="103">
        <v>238283844.41120002</v>
      </c>
      <c r="G50" s="103">
        <v>44082511.379999995</v>
      </c>
      <c r="H50" s="4"/>
      <c r="I50" s="5"/>
      <c r="J50" s="5"/>
      <c r="K50" s="5"/>
      <c r="L50" s="5"/>
    </row>
    <row r="51" spans="1:12" ht="12.75" x14ac:dyDescent="0.2">
      <c r="A51" s="104" t="s">
        <v>41</v>
      </c>
      <c r="B51" s="105"/>
      <c r="C51" s="106">
        <v>2601991</v>
      </c>
      <c r="D51" s="106">
        <v>250667159</v>
      </c>
      <c r="E51" s="106">
        <v>45120089</v>
      </c>
      <c r="F51" s="106">
        <v>205547070</v>
      </c>
      <c r="G51" s="107">
        <v>38026208</v>
      </c>
      <c r="H51" s="5"/>
      <c r="I51" s="5"/>
      <c r="J51" s="5"/>
      <c r="K51" s="5"/>
      <c r="L51" s="5"/>
    </row>
    <row r="52" spans="1:12" ht="12.75" x14ac:dyDescent="0.2">
      <c r="A52" s="108" t="s">
        <v>42</v>
      </c>
      <c r="B52" s="109"/>
      <c r="C52" s="110">
        <f>C50-C51</f>
        <v>-317605</v>
      </c>
      <c r="D52" s="110">
        <f t="shared" ref="D52:G52" si="0">D50-D51</f>
        <v>39922895.160000026</v>
      </c>
      <c r="E52" s="110">
        <f t="shared" si="0"/>
        <v>7186120.748800002</v>
      </c>
      <c r="F52" s="110">
        <f t="shared" si="0"/>
        <v>32736774.411200017</v>
      </c>
      <c r="G52" s="111">
        <f t="shared" si="0"/>
        <v>6056303.3799999952</v>
      </c>
      <c r="H52" s="5"/>
      <c r="I52" s="5"/>
      <c r="J52" s="5"/>
      <c r="K52" s="5"/>
      <c r="L52" s="5"/>
    </row>
    <row r="53" spans="1:12" ht="12.75" x14ac:dyDescent="0.2">
      <c r="A53" s="112"/>
      <c r="B53" s="113"/>
      <c r="C53" s="114">
        <f>C52/C51</f>
        <v>-0.12206229767896969</v>
      </c>
      <c r="D53" s="114">
        <f t="shared" ref="D53:G53" si="1">D52/D51</f>
        <v>0.15926655617459656</v>
      </c>
      <c r="E53" s="114">
        <f t="shared" si="1"/>
        <v>0.15926654641128926</v>
      </c>
      <c r="F53" s="114">
        <f t="shared" si="1"/>
        <v>0.15926655831776157</v>
      </c>
      <c r="G53" s="115">
        <f t="shared" si="1"/>
        <v>0.15926656110438348</v>
      </c>
      <c r="H53" s="5"/>
      <c r="I53" s="5"/>
      <c r="J53" s="5"/>
      <c r="K53" s="5"/>
      <c r="L53" s="5"/>
    </row>
    <row r="54" spans="1:12" ht="15" x14ac:dyDescent="0.25">
      <c r="A54" s="116"/>
      <c r="B54" s="117"/>
      <c r="C54" s="117"/>
      <c r="D54" s="117"/>
      <c r="E54" s="5"/>
      <c r="F54" s="5"/>
      <c r="G54" s="5"/>
      <c r="H54" s="5"/>
      <c r="I54" s="5"/>
      <c r="J54" s="5"/>
      <c r="K54" s="5"/>
      <c r="L54" s="5"/>
    </row>
    <row r="55" spans="1:12" ht="12.75" x14ac:dyDescent="0.2">
      <c r="A55" s="104" t="s">
        <v>43</v>
      </c>
      <c r="B55" s="105"/>
      <c r="C55" s="106">
        <v>3438902</v>
      </c>
      <c r="D55" s="106">
        <v>325055059</v>
      </c>
      <c r="E55" s="106">
        <v>58509911</v>
      </c>
      <c r="F55" s="106">
        <v>266545148</v>
      </c>
      <c r="G55" s="107">
        <v>49310852</v>
      </c>
      <c r="H55" s="5"/>
      <c r="I55" s="5"/>
      <c r="J55" s="5"/>
      <c r="K55" s="5"/>
      <c r="L55" s="5"/>
    </row>
    <row r="56" spans="1:12" ht="12.75" x14ac:dyDescent="0.2">
      <c r="A56" s="108" t="s">
        <v>44</v>
      </c>
      <c r="B56" s="109"/>
      <c r="C56" s="110">
        <f>C50-C55</f>
        <v>-1154516</v>
      </c>
      <c r="D56" s="110">
        <f t="shared" ref="D56:G56" si="2">D50-D55</f>
        <v>-34465004.839999974</v>
      </c>
      <c r="E56" s="110">
        <f t="shared" si="2"/>
        <v>-6203701.251199998</v>
      </c>
      <c r="F56" s="110">
        <f t="shared" si="2"/>
        <v>-28261303.588799983</v>
      </c>
      <c r="G56" s="111">
        <f t="shared" si="2"/>
        <v>-5228340.6200000048</v>
      </c>
      <c r="H56" s="5"/>
      <c r="I56" s="5"/>
      <c r="J56" s="5"/>
      <c r="K56" s="5"/>
      <c r="L56" s="5"/>
    </row>
    <row r="57" spans="1:12" ht="12.75" x14ac:dyDescent="0.2">
      <c r="A57" s="112"/>
      <c r="B57" s="113"/>
      <c r="C57" s="114">
        <f>C56/C55</f>
        <v>-0.33572227414447986</v>
      </c>
      <c r="D57" s="114">
        <f t="shared" ref="D57:G57" si="3">D56/D55</f>
        <v>-0.10602820625535926</v>
      </c>
      <c r="E57" s="114">
        <f t="shared" si="3"/>
        <v>-0.10602821206137193</v>
      </c>
      <c r="F57" s="114">
        <f t="shared" si="3"/>
        <v>-0.10602820498086869</v>
      </c>
      <c r="G57" s="115">
        <f t="shared" si="3"/>
        <v>-0.1060281947673507</v>
      </c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4" priority="5" stopIfTrue="1" operator="lessThan">
      <formula>0</formula>
    </cfRule>
  </conditionalFormatting>
  <conditionalFormatting sqref="A54:G54">
    <cfRule type="cellIs" dxfId="3" priority="4" stopIfTrue="1" operator="lessThan">
      <formula>0</formula>
    </cfRule>
  </conditionalFormatting>
  <conditionalFormatting sqref="A51:G53">
    <cfRule type="cellIs" dxfId="2" priority="3" stopIfTrue="1" operator="lessThan">
      <formula>0</formula>
    </cfRule>
  </conditionalFormatting>
  <conditionalFormatting sqref="A57:G57 B55:G56">
    <cfRule type="cellIs" dxfId="1" priority="2" stopIfTrue="1" operator="lessThan">
      <formula>0</formula>
    </cfRule>
  </conditionalFormatting>
  <conditionalFormatting sqref="A55:A5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2021-06-17T14:06:40Z</dcterms:created>
  <dcterms:modified xsi:type="dcterms:W3CDTF">2021-06-17T14:06:54Z</dcterms:modified>
</cp:coreProperties>
</file>