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9600" windowHeight="5145" tabRatio="599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<sst xmlns="http://schemas.openxmlformats.org/spreadsheetml/2006/main" count="41" uniqueCount="26">
  <si>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LOUISIANA STATE POLICE</t>
  </si>
  <si>
    <t>MARCH 2003</t>
  </si>
  <si>
    <t>VIDEO GAMING DIVISION</t>
  </si>
  <si>
    <t>REVENUE REPORT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</si>
  <si>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</si>
  <si>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</si>
  <si>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</si>
  <si>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</si>
  <si>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</si>
  <si>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</si>
  <si>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</si>
  <si>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</si>
  <si>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</si>
  <si>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</si>
  <si>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</si>
  <si>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</si>
  <si>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</si>
  <si>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</si>
  <si>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</si>
  <si>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</si>
  <si>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</si>
  <si>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</si>
  <si>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</si>
  <si>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</si>
  <si>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2002/2003 YEAR TO DATE</t>
  </si>
  <si>
    <t>NDR YTD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</si>
</sst>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7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ARCH2003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2</v>
      </c>
      <c r="B2" s="1"/>
      <c r="C2" s="1"/>
    </row>
    <row r="3" spans="1:3" ht="15.75">
      <c r="A3" s="1" t="s">
        <v>3</v>
      </c>
      <c r="B3" s="1"/>
      <c r="C3" s="1"/>
    </row>
    <row r="6" ht="15.75">
      <c r="A6" s="3" t="s">
        <v>1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4642</v>
      </c>
      <c r="C9" s="10">
        <v>1576</v>
      </c>
      <c r="D9" s="11">
        <v>12528538</v>
      </c>
      <c r="E9" s="11">
        <v>3257440</v>
      </c>
      <c r="F9" s="11">
        <v>12109818</v>
      </c>
      <c r="G9" s="11">
        <v>12930086</v>
      </c>
      <c r="H9" s="12">
        <f aca="true" t="shared" si="0" ref="H9:H14">SUM(D9-F9)/F9</f>
        <v>0.0345769028072924</v>
      </c>
      <c r="I9" s="12">
        <f aca="true" t="shared" si="1" ref="I9:I14">SUM(D9-G9)/G9</f>
        <v>-0.031055323220588016</v>
      </c>
    </row>
    <row r="10" spans="1:9" ht="21" customHeight="1">
      <c r="A10" s="9" t="s">
        <v>19</v>
      </c>
      <c r="B10" s="10">
        <v>3254</v>
      </c>
      <c r="C10" s="10">
        <v>1112</v>
      </c>
      <c r="D10" s="11">
        <v>9287383</v>
      </c>
      <c r="E10" s="11">
        <v>2414733</v>
      </c>
      <c r="F10" s="11">
        <v>9325960</v>
      </c>
      <c r="G10" s="11">
        <v>9987687</v>
      </c>
      <c r="H10" s="12">
        <f t="shared" si="0"/>
        <v>-0.00413651784910079</v>
      </c>
      <c r="I10" s="12">
        <f t="shared" si="1"/>
        <v>-0.0701167347354798</v>
      </c>
    </row>
    <row r="11" spans="1:9" ht="20.25" customHeight="1">
      <c r="A11" s="9" t="s">
        <v>20</v>
      </c>
      <c r="B11" s="10">
        <v>156</v>
      </c>
      <c r="C11" s="10">
        <v>29</v>
      </c>
      <c r="D11" s="11">
        <v>394616</v>
      </c>
      <c r="E11" s="11">
        <v>102601</v>
      </c>
      <c r="F11" s="11">
        <v>425007</v>
      </c>
      <c r="G11" s="11">
        <v>470952</v>
      </c>
      <c r="H11" s="12">
        <f t="shared" si="0"/>
        <v>-0.07150705753081714</v>
      </c>
      <c r="I11" s="12">
        <f t="shared" si="1"/>
        <v>-0.16208870543070206</v>
      </c>
    </row>
    <row r="12" spans="1:9" ht="24" customHeight="1">
      <c r="A12" s="9" t="s">
        <v>21</v>
      </c>
      <c r="B12" s="10">
        <v>743</v>
      </c>
      <c r="C12" s="10">
        <v>9</v>
      </c>
      <c r="D12" s="11">
        <v>1387046</v>
      </c>
      <c r="E12" s="11">
        <v>312086</v>
      </c>
      <c r="F12" s="11">
        <v>1273316</v>
      </c>
      <c r="G12" s="11">
        <v>1545137</v>
      </c>
      <c r="H12" s="12">
        <f t="shared" si="0"/>
        <v>0.08931796977341053</v>
      </c>
      <c r="I12" s="12">
        <f t="shared" si="1"/>
        <v>-0.10231519923476042</v>
      </c>
    </row>
    <row r="13" spans="1:9" ht="22.5" customHeight="1">
      <c r="A13" s="9" t="s">
        <v>22</v>
      </c>
      <c r="B13" s="10">
        <v>5354</v>
      </c>
      <c r="C13" s="10">
        <v>134</v>
      </c>
      <c r="D13" s="11">
        <v>26487866</v>
      </c>
      <c r="E13" s="11">
        <v>8608562</v>
      </c>
      <c r="F13" s="11">
        <v>27029130</v>
      </c>
      <c r="G13" s="11">
        <v>25201716</v>
      </c>
      <c r="H13" s="12">
        <f t="shared" si="0"/>
        <v>-0.020025209838422472</v>
      </c>
      <c r="I13" s="12">
        <f t="shared" si="1"/>
        <v>0.051034223225116894</v>
      </c>
    </row>
    <row r="14" spans="1:9" ht="25.5" customHeight="1">
      <c r="A14" s="13" t="s">
        <v>23</v>
      </c>
      <c r="B14" s="14">
        <f aca="true" t="shared" si="2" ref="B14:G14">SUM(B9:B13)</f>
        <v>14149</v>
      </c>
      <c r="C14" s="14">
        <f t="shared" si="2"/>
        <v>2860</v>
      </c>
      <c r="D14" s="15">
        <f t="shared" si="2"/>
        <v>50085449</v>
      </c>
      <c r="E14" s="15">
        <f t="shared" si="2"/>
        <v>14695422</v>
      </c>
      <c r="F14" s="15">
        <f t="shared" si="2"/>
        <v>50163231</v>
      </c>
      <c r="G14" s="15">
        <f t="shared" si="2"/>
        <v>50135578</v>
      </c>
      <c r="H14" s="16">
        <f t="shared" si="0"/>
        <v>-0.0015505779522056702</v>
      </c>
      <c r="I14" s="16">
        <f t="shared" si="1"/>
        <v>-0.000999868795768147</v>
      </c>
    </row>
    <row r="17" spans="2:3" ht="15.75">
      <c r="B17" s="17" t="s">
        <v>24</v>
      </c>
      <c r="C17" s="1"/>
    </row>
    <row r="18" spans="2:8" ht="12.75">
      <c r="B18" s="4" t="s">
        <v>4</v>
      </c>
      <c r="C18" s="4" t="s">
        <v>5</v>
      </c>
      <c r="D18" s="4" t="s">
        <v>6</v>
      </c>
      <c r="E18" s="4" t="s">
        <v>7</v>
      </c>
      <c r="F18" s="4" t="s">
        <v>8</v>
      </c>
      <c r="G18" s="5" t="s">
        <v>25</v>
      </c>
      <c r="H18" s="5" t="s">
        <v>12</v>
      </c>
    </row>
    <row r="19" spans="2:8" ht="12.75">
      <c r="B19" s="6"/>
      <c r="C19" s="6"/>
      <c r="D19" s="7"/>
      <c r="E19" s="7" t="s">
        <v>13</v>
      </c>
      <c r="F19" s="7"/>
      <c r="G19" s="8" t="s">
        <v>15</v>
      </c>
      <c r="H19" s="8" t="s">
        <v>17</v>
      </c>
    </row>
    <row r="20" spans="2:8" ht="21" customHeight="1">
      <c r="B20" s="9" t="s">
        <v>18</v>
      </c>
      <c r="C20" s="10">
        <v>4642</v>
      </c>
      <c r="D20" s="10">
        <v>1576</v>
      </c>
      <c r="E20" s="11">
        <f>SUM(93330829+D9)</f>
        <v>105859367</v>
      </c>
      <c r="F20" s="11">
        <f>SUM(24266169+E9)</f>
        <v>27523609</v>
      </c>
      <c r="G20" s="11">
        <v>107272276</v>
      </c>
      <c r="H20" s="12">
        <f aca="true" t="shared" si="3" ref="H20:H25">SUM(E20-G20)/G20</f>
        <v>-0.013171241001729096</v>
      </c>
    </row>
    <row r="21" spans="2:8" ht="21" customHeight="1">
      <c r="B21" s="9" t="s">
        <v>19</v>
      </c>
      <c r="C21" s="10">
        <v>3254</v>
      </c>
      <c r="D21" s="10">
        <v>1112</v>
      </c>
      <c r="E21" s="11">
        <f>SUM(69682596+D10)</f>
        <v>78969979</v>
      </c>
      <c r="F21" s="11">
        <f>SUM(18117579+E10)</f>
        <v>20532312</v>
      </c>
      <c r="G21" s="11">
        <v>81578828</v>
      </c>
      <c r="H21" s="12">
        <f t="shared" si="3"/>
        <v>-0.03197948614804812</v>
      </c>
    </row>
    <row r="22" spans="2:8" ht="20.25" customHeight="1">
      <c r="B22" s="9" t="s">
        <v>20</v>
      </c>
      <c r="C22" s="10">
        <v>156</v>
      </c>
      <c r="D22" s="10">
        <v>29</v>
      </c>
      <c r="E22" s="11">
        <f>SUM(3270395+D11)</f>
        <v>3665011</v>
      </c>
      <c r="F22" s="11">
        <f>SUM(850307+E11)</f>
        <v>952908</v>
      </c>
      <c r="G22" s="11">
        <v>4120485</v>
      </c>
      <c r="H22" s="12">
        <f t="shared" si="3"/>
        <v>-0.11053892927652934</v>
      </c>
    </row>
    <row r="23" spans="2:8" ht="21" customHeight="1">
      <c r="B23" s="9" t="s">
        <v>21</v>
      </c>
      <c r="C23" s="10">
        <v>743</v>
      </c>
      <c r="D23" s="10">
        <v>9</v>
      </c>
      <c r="E23" s="11">
        <f>SUM(9928157+D12)</f>
        <v>11315203</v>
      </c>
      <c r="F23" s="11">
        <f>SUM(2233842+E12)</f>
        <v>2545928</v>
      </c>
      <c r="G23" s="11">
        <v>11472236</v>
      </c>
      <c r="H23" s="12">
        <f t="shared" si="3"/>
        <v>-0.013688090098564918</v>
      </c>
    </row>
    <row r="24" spans="2:8" ht="21" customHeight="1">
      <c r="B24" s="9" t="s">
        <v>22</v>
      </c>
      <c r="C24" s="10">
        <v>5354</v>
      </c>
      <c r="D24" s="10">
        <v>134</v>
      </c>
      <c r="E24" s="11">
        <f>SUM(188513630+D13)</f>
        <v>215001496</v>
      </c>
      <c r="F24" s="11">
        <f>SUM(61266978+E13)</f>
        <v>69875540</v>
      </c>
      <c r="G24" s="11">
        <v>196184861</v>
      </c>
      <c r="H24" s="12">
        <f t="shared" si="3"/>
        <v>0.09591277789778081</v>
      </c>
    </row>
    <row r="25" spans="2:8" ht="21" customHeight="1">
      <c r="B25" s="13" t="s">
        <v>23</v>
      </c>
      <c r="C25" s="14">
        <f>SUM(C20:C24)</f>
        <v>14149</v>
      </c>
      <c r="D25" s="14">
        <f>SUM(D20:D24)</f>
        <v>2860</v>
      </c>
      <c r="E25" s="15">
        <f>SUM(E20:E24)</f>
        <v>414811056</v>
      </c>
      <c r="F25" s="15">
        <f>SUM(F20:F24)</f>
        <v>121430297</v>
      </c>
      <c r="G25" s="15">
        <f>SUM(G20:G24)</f>
        <v>400628686</v>
      </c>
      <c r="H25" s="16">
        <f t="shared" si="3"/>
        <v>0.03540028583974139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  <headerFooter alignWithMargins="0">
    <oddFooter>&amp;C&amp;"Arial,Bold"&amp;16Page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djackson</cp:lastModifiedBy>
  <cp:lastPrinted>2003-04-15T21:06:38Z</cp:lastPrinted>
  <dcterms:created xsi:type="dcterms:W3CDTF">1998-04-06T18:16:31Z</dcterms:created>
  <dcterms:modified xsi:type="dcterms:W3CDTF">2003-04-22T18:42:25Z</dcterms:modified>
  <cp:category/>
  <cp:version/>
  <cp:contentType/>
  <cp:contentStatus/>
</cp:coreProperties>
</file>