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<sst xmlns="http://schemas.openxmlformats.org/spreadsheetml/2006/main" count="60" uniqueCount="41">
  <si>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</si>
  <si>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</si>
  <si>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</si>
  <si>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</si>
  <si>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JANUARY 2009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</si>
  <si>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</si>
  <si>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</si>
  <si>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</si>
  <si>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</si>
  <si>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</si>
  <si>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</si>
  <si>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</si>
  <si>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</si>
  <si>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</si>
  <si>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</si>
  <si>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</si>
  <si>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</si>
  <si>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</si>
  <si>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</si>
  <si>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</si>
  <si>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</si>
  <si>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</si>
  <si>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</si>
  <si>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</si>
  <si>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</si>
  <si>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</si>
  <si>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</si>
  <si>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</si>
  <si>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</si>
  <si>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</si>
  <si>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</si>
  <si>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</si>
  <si>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</si>
  <si>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2008 -  JANUARY 31, 2009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</si>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</sst>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6" fillId="0" borderId="0" xfId="0" applyFont="1" applyFill="1" applyBorder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23</xdr:row>
      <xdr:rowOff>38100</xdr:rowOff>
    </xdr:from>
    <xdr:to>
      <xdr:col>4</xdr:col>
      <xdr:colOff>933450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3914775"/>
          <a:ext cx="2686050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7</xdr:col>
      <xdr:colOff>809625</xdr:colOff>
      <xdr:row>23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972050" y="387667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2.0039062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150942</v>
      </c>
      <c r="E9" s="27">
        <v>16757936.71</v>
      </c>
      <c r="F9" s="28">
        <f>E9*0.18</f>
        <v>3016428.6078</v>
      </c>
      <c r="G9" s="28">
        <f>E9-F9</f>
        <v>13741508.102200001</v>
      </c>
      <c r="H9" s="29">
        <f>G9*0.185</f>
        <v>2542178.9989070003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137941</v>
      </c>
      <c r="E10" s="35">
        <v>7267518.9</v>
      </c>
      <c r="F10" s="36">
        <f>E10*0.18</f>
        <v>1308153.402</v>
      </c>
      <c r="G10" s="36">
        <f>E10-F10</f>
        <v>5959365.498000001</v>
      </c>
      <c r="H10" s="37">
        <f>G10*0.185</f>
        <v>1102482.6171300001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213694</v>
      </c>
      <c r="E11" s="35">
        <v>9212054.06</v>
      </c>
      <c r="F11" s="36">
        <f>E11*0.18</f>
        <v>1658169.7308</v>
      </c>
      <c r="G11" s="36">
        <f>E11-F11</f>
        <v>7553884.3292000005</v>
      </c>
      <c r="H11" s="37">
        <f>G11*0.185</f>
        <v>1397468.600902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89504</v>
      </c>
      <c r="E12" s="42">
        <v>4401386.71</v>
      </c>
      <c r="F12" s="43">
        <f>E12*0.18</f>
        <v>792249.6078</v>
      </c>
      <c r="G12" s="43">
        <f>E12-F12</f>
        <v>3609137.1022</v>
      </c>
      <c r="H12" s="44">
        <f>G12*0.185</f>
        <v>667690.363907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592081</v>
      </c>
      <c r="E13" s="43">
        <f>SUM(E9:E12)</f>
        <v>37638896.38</v>
      </c>
      <c r="F13" s="43">
        <f>SUM(F9:F12)</f>
        <v>6775001.3484000005</v>
      </c>
      <c r="G13" s="43">
        <f>SUM(G9:G12)</f>
        <v>30863895.031600002</v>
      </c>
      <c r="H13" s="44">
        <f>SUM(H9:H12)</f>
        <v>5709820.580846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>
      <c r="A22" s="4" t="s">
        <v>26</v>
      </c>
      <c r="B22" s="4"/>
      <c r="C22" s="4"/>
      <c r="D22" s="4"/>
      <c r="E22" s="4"/>
      <c r="F22" s="54"/>
      <c r="G22" s="54"/>
      <c r="H22" s="54"/>
      <c r="I22" s="5"/>
      <c r="J22" s="5"/>
      <c r="K22" s="5"/>
      <c r="L22" s="5"/>
    </row>
    <row r="23" spans="1:12" ht="15">
      <c r="A23" s="55"/>
      <c r="B23" s="56"/>
      <c r="C23" s="57" t="s">
        <v>27</v>
      </c>
      <c r="D23" s="57"/>
      <c r="E23" s="57"/>
      <c r="F23" s="57" t="s">
        <v>28</v>
      </c>
      <c r="G23" s="57"/>
      <c r="H23" s="57"/>
      <c r="I23" s="5"/>
      <c r="J23" s="5"/>
      <c r="K23" s="5"/>
      <c r="L23" s="5"/>
    </row>
    <row r="24" spans="1:12" ht="13.5" thickBot="1">
      <c r="A24" s="55"/>
      <c r="B24" s="56"/>
      <c r="C24" s="55"/>
      <c r="D24" s="58"/>
      <c r="E24" s="59"/>
      <c r="F24" s="60"/>
      <c r="G24" s="61"/>
      <c r="H24" s="62"/>
      <c r="I24" s="5"/>
      <c r="J24" s="5"/>
      <c r="K24" s="5"/>
      <c r="L24" s="5"/>
    </row>
    <row r="25" spans="1:12" ht="13.5" thickBot="1">
      <c r="A25" s="63" t="s">
        <v>10</v>
      </c>
      <c r="B25" s="64">
        <v>39814</v>
      </c>
      <c r="C25" s="65">
        <v>39783</v>
      </c>
      <c r="D25" s="66" t="s">
        <v>29</v>
      </c>
      <c r="E25" s="67" t="s">
        <v>30</v>
      </c>
      <c r="F25" s="68">
        <v>39448</v>
      </c>
      <c r="G25" s="66" t="s">
        <v>29</v>
      </c>
      <c r="H25" s="67" t="s">
        <v>30</v>
      </c>
      <c r="I25" s="5"/>
      <c r="J25" s="5"/>
      <c r="K25" s="5"/>
      <c r="L25" s="5"/>
    </row>
    <row r="26" spans="1:12" ht="12.75">
      <c r="A26" s="69" t="s">
        <v>18</v>
      </c>
      <c r="B26" s="70">
        <f>E9</f>
        <v>16757936.71</v>
      </c>
      <c r="C26" s="27">
        <v>15919521.82</v>
      </c>
      <c r="D26" s="71">
        <f>B26-C26</f>
        <v>838414.8900000006</v>
      </c>
      <c r="E26" s="72">
        <f>D26/C26</f>
        <v>0.05266583377816562</v>
      </c>
      <c r="F26" s="73">
        <v>12953164.28</v>
      </c>
      <c r="G26" s="74">
        <f>B26-F26</f>
        <v>3804772.4300000016</v>
      </c>
      <c r="H26" s="72">
        <f>G26/F26</f>
        <v>0.29373304836986147</v>
      </c>
      <c r="I26" s="5"/>
      <c r="J26" s="5"/>
      <c r="K26" s="5"/>
      <c r="L26" s="5"/>
    </row>
    <row r="27" spans="1:12" ht="12.75">
      <c r="A27" s="75" t="s">
        <v>19</v>
      </c>
      <c r="B27" s="76">
        <f>E10</f>
        <v>7267518.9</v>
      </c>
      <c r="C27" s="35">
        <v>6797844.15</v>
      </c>
      <c r="D27" s="77">
        <f>B27-C27</f>
        <v>469674.75</v>
      </c>
      <c r="E27" s="78">
        <f>D27/C27</f>
        <v>0.06909172079209848</v>
      </c>
      <c r="F27" s="50">
        <f>6280591.68+754181.95</f>
        <v>7034773.63</v>
      </c>
      <c r="G27" s="79">
        <f>B27-F27</f>
        <v>232745.27000000048</v>
      </c>
      <c r="H27" s="78">
        <f>G27/F27</f>
        <v>0.03308496935956139</v>
      </c>
      <c r="I27" s="5"/>
      <c r="J27" s="5"/>
      <c r="K27" s="5"/>
      <c r="L27" s="5"/>
    </row>
    <row r="28" spans="1:12" ht="12.75">
      <c r="A28" s="75" t="s">
        <v>20</v>
      </c>
      <c r="B28" s="76">
        <f>E11</f>
        <v>9212054.06</v>
      </c>
      <c r="C28" s="35">
        <v>8502598.72</v>
      </c>
      <c r="D28" s="77">
        <f>B28-C28</f>
        <v>709455.3399999999</v>
      </c>
      <c r="E28" s="78">
        <f>D28/C28</f>
        <v>0.08343982391303535</v>
      </c>
      <c r="F28" s="50">
        <v>9059285.4</v>
      </c>
      <c r="G28" s="79">
        <f>B28-F28</f>
        <v>152768.66000000015</v>
      </c>
      <c r="H28" s="78">
        <f>G28/F28</f>
        <v>0.016863213074179133</v>
      </c>
      <c r="I28" s="5"/>
      <c r="J28" s="5"/>
      <c r="K28" s="5"/>
      <c r="L28" s="5"/>
    </row>
    <row r="29" spans="1:12" ht="13.5" thickBot="1">
      <c r="A29" s="80" t="s">
        <v>21</v>
      </c>
      <c r="B29" s="81">
        <f>E12</f>
        <v>4401386.71</v>
      </c>
      <c r="C29" s="42">
        <v>3947629.59</v>
      </c>
      <c r="D29" s="82">
        <f>B29-C29</f>
        <v>453757.1200000001</v>
      </c>
      <c r="E29" s="83">
        <f>D29/C29</f>
        <v>0.1149441987033034</v>
      </c>
      <c r="F29" s="84">
        <v>2102782.37</v>
      </c>
      <c r="G29" s="85">
        <f>B29-F29</f>
        <v>2298604.34</v>
      </c>
      <c r="H29" s="83">
        <f>G29/F29</f>
        <v>1.093125172054776</v>
      </c>
      <c r="I29" s="5"/>
      <c r="J29" s="5"/>
      <c r="K29" s="5"/>
      <c r="L29" s="5"/>
    </row>
    <row r="30" spans="1:12" ht="12.75" customHeight="1" thickBot="1">
      <c r="A30" s="86"/>
      <c r="B30" s="87">
        <f>SUM(B26:B29)</f>
        <v>37638896.38</v>
      </c>
      <c r="C30" s="87">
        <f>SUM(C26:C29)</f>
        <v>35167594.28</v>
      </c>
      <c r="D30" s="88">
        <f>SUM(D26:D29)</f>
        <v>2471302.1000000006</v>
      </c>
      <c r="E30" s="83">
        <f>D30/C30</f>
        <v>0.07027213975240391</v>
      </c>
      <c r="F30" s="89">
        <f>SUM(F26:F29)</f>
        <v>31150005.680000003</v>
      </c>
      <c r="G30" s="88">
        <f>SUM(G26:G29)</f>
        <v>6488890.700000002</v>
      </c>
      <c r="H30" s="83">
        <f>G30/F30</f>
        <v>0.20831105992915508</v>
      </c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90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91"/>
      <c r="I32" s="5"/>
      <c r="J32" s="5"/>
      <c r="K32" s="5"/>
      <c r="L32" s="5"/>
    </row>
    <row r="33" spans="1:12" ht="12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5" customHeight="1">
      <c r="A34" s="1" t="s">
        <v>0</v>
      </c>
      <c r="B34" s="7"/>
      <c r="C34" s="92"/>
      <c r="D34" s="92"/>
      <c r="E34" s="92"/>
      <c r="F34" s="4"/>
      <c r="G34" s="4"/>
      <c r="H34" s="4"/>
      <c r="I34" s="5"/>
      <c r="J34" s="5"/>
      <c r="K34" s="5"/>
      <c r="L34" s="5"/>
    </row>
    <row r="35" spans="1:12" ht="15">
      <c r="A35" s="1" t="s">
        <v>31</v>
      </c>
      <c r="B35" s="7"/>
      <c r="C35" s="92"/>
      <c r="D35" s="92"/>
      <c r="E35" s="92"/>
      <c r="F35" s="4"/>
      <c r="G35" s="4"/>
      <c r="H35" s="4"/>
      <c r="I35" s="5"/>
      <c r="J35" s="5"/>
      <c r="K35" s="5"/>
      <c r="L35" s="5"/>
    </row>
    <row r="36" spans="1:12" ht="15">
      <c r="A36" s="1" t="s">
        <v>32</v>
      </c>
      <c r="B36" s="93"/>
      <c r="C36" s="94" t="s">
        <v>33</v>
      </c>
      <c r="D36" s="92"/>
      <c r="E36" s="92"/>
      <c r="F36" s="4"/>
      <c r="G36" s="4"/>
      <c r="H36" s="4"/>
      <c r="I36" s="5"/>
      <c r="J36" s="5"/>
      <c r="K36" s="5"/>
      <c r="L36" s="5"/>
    </row>
    <row r="37" spans="1:12" ht="15">
      <c r="A37" s="1"/>
      <c r="B37" s="93"/>
      <c r="C37" s="94" t="s">
        <v>34</v>
      </c>
      <c r="D37" s="92"/>
      <c r="E37" s="92"/>
      <c r="F37" s="4"/>
      <c r="G37" s="4"/>
      <c r="H37" s="4"/>
      <c r="I37" s="5"/>
      <c r="J37" s="5"/>
      <c r="K37" s="5"/>
      <c r="L37" s="5"/>
    </row>
    <row r="38" spans="1:12" ht="18.75" customHeight="1">
      <c r="A38" s="10"/>
      <c r="B38" s="4"/>
      <c r="C38" s="95"/>
      <c r="D38" s="3"/>
      <c r="E38" s="3"/>
      <c r="F38" s="4"/>
      <c r="G38" s="4"/>
      <c r="H38" s="4"/>
      <c r="I38" s="5"/>
      <c r="J38" s="5"/>
      <c r="K38" s="5"/>
      <c r="L38" s="5"/>
    </row>
    <row r="39" spans="1:12" ht="13.5" thickBot="1">
      <c r="A39" s="96"/>
      <c r="B39" s="47"/>
      <c r="C39" s="96"/>
      <c r="D39" s="96"/>
      <c r="E39" s="96"/>
      <c r="F39" s="4"/>
      <c r="G39" s="4"/>
      <c r="H39" s="4"/>
      <c r="I39" s="5"/>
      <c r="J39" s="5"/>
      <c r="K39" s="5"/>
      <c r="L39" s="5"/>
    </row>
    <row r="40" spans="1:12" ht="12.75">
      <c r="A40" s="13"/>
      <c r="B40" s="24"/>
      <c r="C40" s="15" t="s">
        <v>35</v>
      </c>
      <c r="D40" s="15" t="s">
        <v>35</v>
      </c>
      <c r="E40" s="15" t="s">
        <v>35</v>
      </c>
      <c r="F40" s="15"/>
      <c r="G40" s="15"/>
      <c r="H40" s="4"/>
      <c r="I40" s="5"/>
      <c r="J40" s="5"/>
      <c r="K40" s="5"/>
      <c r="L40" s="5"/>
    </row>
    <row r="41" spans="1:12" ht="13.5" thickBot="1">
      <c r="A41" s="19" t="s">
        <v>10</v>
      </c>
      <c r="B41" s="32" t="s">
        <v>36</v>
      </c>
      <c r="C41" s="19" t="s">
        <v>13</v>
      </c>
      <c r="D41" s="19" t="s">
        <v>37</v>
      </c>
      <c r="E41" s="19" t="s">
        <v>38</v>
      </c>
      <c r="F41" s="19" t="s">
        <v>8</v>
      </c>
      <c r="G41" s="19" t="s">
        <v>39</v>
      </c>
      <c r="H41" s="4"/>
      <c r="I41" s="5"/>
      <c r="J41" s="5"/>
      <c r="K41" s="5"/>
      <c r="L41" s="5"/>
    </row>
    <row r="42" spans="1:12" ht="12.75">
      <c r="A42" s="23" t="s">
        <v>18</v>
      </c>
      <c r="B42" s="24">
        <v>37300</v>
      </c>
      <c r="C42" s="97">
        <f>D9+624296</f>
        <v>775238</v>
      </c>
      <c r="D42" s="98">
        <f>E9+83672082</f>
        <v>100430018.71000001</v>
      </c>
      <c r="E42" s="98">
        <f>D42*0.18</f>
        <v>18077403.3678</v>
      </c>
      <c r="F42" s="98">
        <f>D42-E42</f>
        <v>82352615.34220001</v>
      </c>
      <c r="G42" s="98">
        <f>0.185*F42</f>
        <v>15235233.838307003</v>
      </c>
      <c r="H42" s="4"/>
      <c r="I42" s="5"/>
      <c r="J42" s="5"/>
      <c r="K42" s="5"/>
      <c r="L42" s="5"/>
    </row>
    <row r="43" spans="1:12" ht="12.75">
      <c r="A43" s="31" t="s">
        <v>19</v>
      </c>
      <c r="B43" s="32">
        <v>37762</v>
      </c>
      <c r="C43" s="99">
        <f>D10+918296</f>
        <v>1056237</v>
      </c>
      <c r="D43" s="100">
        <f>E10+44529329</f>
        <v>51796847.9</v>
      </c>
      <c r="E43" s="100">
        <f>D43*0.18</f>
        <v>9323432.622</v>
      </c>
      <c r="F43" s="100">
        <f>D43-E43</f>
        <v>42473415.278</v>
      </c>
      <c r="G43" s="100">
        <f>0.185*F43</f>
        <v>7857581.826429999</v>
      </c>
      <c r="H43" s="4"/>
      <c r="I43" s="5"/>
      <c r="J43" s="5"/>
      <c r="K43" s="5"/>
      <c r="L43" s="5"/>
    </row>
    <row r="44" spans="1:12" ht="12.75">
      <c r="A44" s="31" t="s">
        <v>20</v>
      </c>
      <c r="B44" s="32">
        <v>37974</v>
      </c>
      <c r="C44" s="99">
        <f>D11+1177345</f>
        <v>1391039</v>
      </c>
      <c r="D44" s="100">
        <f>E11+50367340.5</f>
        <v>59579394.56</v>
      </c>
      <c r="E44" s="100">
        <f>D44*0.18</f>
        <v>10724291.0208</v>
      </c>
      <c r="F44" s="100">
        <f>D44-E44</f>
        <v>48855103.5392</v>
      </c>
      <c r="G44" s="100">
        <f>0.185*F44</f>
        <v>9038194.154752</v>
      </c>
      <c r="H44" s="4"/>
      <c r="I44" s="5"/>
      <c r="J44" s="5"/>
      <c r="K44" s="5"/>
      <c r="L44" s="5"/>
    </row>
    <row r="45" spans="1:12" ht="13.5" thickBot="1">
      <c r="A45" s="80" t="s">
        <v>21</v>
      </c>
      <c r="B45" s="39">
        <v>39344</v>
      </c>
      <c r="C45" s="101">
        <f>D12+277851</f>
        <v>367355</v>
      </c>
      <c r="D45" s="102">
        <f>E12+16403636</f>
        <v>20805022.71</v>
      </c>
      <c r="E45" s="102">
        <f>D45*0.18</f>
        <v>3744904.0878</v>
      </c>
      <c r="F45" s="102">
        <f>D45-E45</f>
        <v>17060118.6222</v>
      </c>
      <c r="G45" s="102">
        <f>0.185*F45</f>
        <v>3156121.945107</v>
      </c>
      <c r="H45" s="4"/>
      <c r="I45" s="5"/>
      <c r="J45" s="5"/>
      <c r="K45" s="5"/>
      <c r="L45" s="5"/>
    </row>
    <row r="46" spans="1:12" ht="13.5" thickBot="1">
      <c r="A46" s="38" t="s">
        <v>22</v>
      </c>
      <c r="B46" s="39"/>
      <c r="C46" s="101">
        <f>SUM(C42:C45)</f>
        <v>3589869</v>
      </c>
      <c r="D46" s="102">
        <f>SUM(D42:D45)</f>
        <v>232611283.88000003</v>
      </c>
      <c r="E46" s="102">
        <f>SUM(E42:E45)</f>
        <v>41870031.0984</v>
      </c>
      <c r="F46" s="102">
        <f>SUM(F42:F45)</f>
        <v>190741252.78160003</v>
      </c>
      <c r="G46" s="102">
        <f>SUM(G42:G45)</f>
        <v>35287131.764596</v>
      </c>
      <c r="H46" s="4"/>
      <c r="I46" s="5"/>
      <c r="J46" s="5"/>
      <c r="K46" s="5"/>
      <c r="L46" s="5"/>
    </row>
    <row r="47" spans="1:12" ht="12">
      <c r="A47" s="5"/>
      <c r="B47" s="5"/>
      <c r="C47" s="103"/>
      <c r="D47" s="103"/>
      <c r="E47" s="103"/>
      <c r="F47" s="103"/>
      <c r="G47" s="103"/>
      <c r="H47" s="5"/>
      <c r="I47" s="5"/>
      <c r="J47" s="5"/>
      <c r="K47" s="5"/>
      <c r="L47" s="5"/>
    </row>
    <row r="48" spans="1:12" ht="12">
      <c r="A48" s="5"/>
      <c r="B48" s="5"/>
      <c r="C48" s="103"/>
      <c r="D48" s="103"/>
      <c r="E48" s="103"/>
      <c r="F48" s="103"/>
      <c r="G48" s="103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104"/>
      <c r="B50" s="104"/>
      <c r="C50" s="104"/>
      <c r="D50" s="104"/>
      <c r="E50" s="5"/>
      <c r="F50" s="5"/>
      <c r="G50" s="5"/>
      <c r="H50" s="5"/>
      <c r="I50" s="5"/>
      <c r="J50" s="5"/>
      <c r="K50" s="5"/>
      <c r="L50" s="5"/>
    </row>
    <row r="51" spans="1:12" ht="15">
      <c r="A51" s="105"/>
      <c r="B51" s="104"/>
      <c r="C51" s="104"/>
      <c r="D51" s="104"/>
      <c r="E51" s="5"/>
      <c r="F51" s="5"/>
      <c r="G51" s="5"/>
      <c r="H51" s="5"/>
      <c r="I51" s="5"/>
      <c r="J51" s="5"/>
      <c r="K51" s="5"/>
      <c r="L51" s="5"/>
    </row>
    <row r="52" spans="1:12" ht="12">
      <c r="A52" s="104"/>
      <c r="B52" s="104"/>
      <c r="C52" s="104"/>
      <c r="D52" s="104"/>
      <c r="E52" s="5"/>
      <c r="F52" s="5"/>
      <c r="G52" s="5"/>
      <c r="H52" s="5"/>
      <c r="I52" s="5"/>
      <c r="J52" s="5"/>
      <c r="K52" s="5"/>
      <c r="L52" s="5"/>
    </row>
    <row r="53" spans="1:12" ht="12.75">
      <c r="A53" s="96"/>
      <c r="B53" s="96"/>
      <c r="C53" s="106"/>
      <c r="D53" s="106"/>
      <c r="E53" s="5"/>
      <c r="F53" s="5"/>
      <c r="G53" s="5"/>
      <c r="H53" s="5"/>
      <c r="I53" s="5"/>
      <c r="J53" s="5"/>
      <c r="K53" s="5"/>
      <c r="L53" s="5"/>
    </row>
    <row r="54" spans="1:12" ht="12.75">
      <c r="A54" s="96"/>
      <c r="B54" s="96"/>
      <c r="C54" s="96"/>
      <c r="D54" s="96"/>
      <c r="E54" s="5"/>
      <c r="F54" s="5"/>
      <c r="G54" s="5"/>
      <c r="H54" s="5"/>
      <c r="I54" s="5"/>
      <c r="J54" s="5"/>
      <c r="K54" s="5"/>
      <c r="L54" s="5"/>
    </row>
    <row r="55" spans="1:12" ht="12.75">
      <c r="A55" s="46"/>
      <c r="B55" s="96"/>
      <c r="C55" s="96"/>
      <c r="D55" s="106"/>
      <c r="E55" s="5"/>
      <c r="F55" s="5"/>
      <c r="G55" s="5"/>
      <c r="H55" s="5"/>
      <c r="I55" s="5"/>
      <c r="J55" s="5"/>
      <c r="K55" s="5"/>
      <c r="L55" s="5"/>
    </row>
    <row r="56" spans="1:12" ht="12.75">
      <c r="A56" s="46"/>
      <c r="B56" s="96"/>
      <c r="C56" s="96"/>
      <c r="D56" s="96"/>
      <c r="E56" s="5"/>
      <c r="F56" s="5"/>
      <c r="G56" s="5"/>
      <c r="H56" s="5"/>
      <c r="I56" s="5"/>
      <c r="J56" s="5"/>
      <c r="K56" s="5"/>
      <c r="L56" s="5"/>
    </row>
    <row r="57" spans="1:12" ht="12.75">
      <c r="A57" s="46"/>
      <c r="B57" s="96"/>
      <c r="C57" s="96"/>
      <c r="D57" s="106"/>
      <c r="E57" s="5"/>
      <c r="F57" s="5"/>
      <c r="G57" s="5"/>
      <c r="H57" s="5"/>
      <c r="I57" s="5"/>
      <c r="J57" s="5"/>
      <c r="K57" s="5"/>
      <c r="L57" s="5"/>
    </row>
    <row r="58" spans="1:4" ht="12.75">
      <c r="A58" s="46"/>
      <c r="B58" s="96"/>
      <c r="C58" s="96"/>
      <c r="D58" s="96"/>
    </row>
    <row r="59" spans="1:4" ht="12">
      <c r="A59" s="5"/>
      <c r="B59" s="5"/>
      <c r="C59" s="5"/>
      <c r="D59" s="5"/>
    </row>
  </sheetData>
  <mergeCells count="3">
    <mergeCell ref="C23:E23"/>
    <mergeCell ref="F23:H23"/>
    <mergeCell ref="F22:H22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2009-02-16T21:54:28Z</dcterms:created>
  <dcterms:modified xsi:type="dcterms:W3CDTF">2009-02-16T21:54:39Z</dcterms:modified>
  <cp:category/>
  <cp:version/>
  <cp:contentType/>
  <cp:contentStatus/>
</cp:coreProperties>
</file>