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<sst xmlns="http://schemas.openxmlformats.org/spreadsheetml/2006/main" count="626" uniqueCount="64">
  <si>
    <t>TYPE</t>
  </si>
  <si>
    <t>LIC</t>
  </si>
  <si>
    <t>NO OF</t>
  </si>
  <si>
    <t>VGD'S</t>
  </si>
  <si>
    <t>ESTAB</t>
  </si>
  <si>
    <t>NET DEV</t>
  </si>
  <si>
    <t>REVENUE</t>
  </si>
  <si>
    <t>DOLLARS</t>
  </si>
  <si>
    <t>IN</t>
  </si>
  <si>
    <t>OUT</t>
  </si>
  <si>
    <t>FRANCHISE</t>
  </si>
  <si>
    <t>FEES</t>
  </si>
  <si>
    <t>TYPE 1</t>
  </si>
  <si>
    <t>TYPE 2</t>
  </si>
  <si>
    <t>TYPE 5</t>
  </si>
  <si>
    <t>TOTALS</t>
  </si>
  <si>
    <t>TYPE 3</t>
  </si>
  <si>
    <t>TYPE 4</t>
  </si>
  <si>
    <t>TOTAL DOLLARS IN</t>
  </si>
  <si>
    <t>TOTAL DOLLARS OUT</t>
  </si>
  <si>
    <t>TOTAL NET DEVICE REVENUE</t>
  </si>
  <si>
    <t>TOTAL FRANCHISE FEES</t>
  </si>
  <si>
    <t>ACADIA PARISH 01</t>
  </si>
  <si>
    <t>ASSUMPTION PARISH 04</t>
  </si>
  <si>
    <t>AVOYELLES PARISH 05</t>
  </si>
  <si>
    <t>BOSSIER PARISH 08</t>
  </si>
  <si>
    <t>CADDO PARISH 09</t>
  </si>
  <si>
    <t>CALCASIEU PARISH 10</t>
  </si>
  <si>
    <t>CAMERON PARISH 12</t>
  </si>
  <si>
    <t>DESOTO PARISH 16</t>
  </si>
  <si>
    <t>EAST CARROLL PARISH 18</t>
  </si>
  <si>
    <t>IBERVILLE PARISH 24</t>
  </si>
  <si>
    <t>JEFFERSON PARISH 26</t>
  </si>
  <si>
    <t>JEFFERSON DAVIS PARISH 27</t>
  </si>
  <si>
    <t>LAFOURCHE PARISH 29</t>
  </si>
  <si>
    <t>MADISON PARISH 33</t>
  </si>
  <si>
    <t>ORLEANS PARISH 36</t>
  </si>
  <si>
    <t>PLAQUEMINES PARISH 38</t>
  </si>
  <si>
    <t>POINTE COUPEE PARISH 39</t>
  </si>
  <si>
    <t>RED RIVER PARISH 41</t>
  </si>
  <si>
    <t>ST BERNARD PARISH 44</t>
  </si>
  <si>
    <t>ST CHARLES PARISH 45</t>
  </si>
  <si>
    <t>ST HELENA PARISH 46</t>
  </si>
  <si>
    <t>ST JAMES PARISH 47</t>
  </si>
  <si>
    <t>ST JOHN PARISH 48</t>
  </si>
  <si>
    <t>ST LANDRY PARISH 49</t>
  </si>
  <si>
    <t>ST MARTIN PARISH 50</t>
  </si>
  <si>
    <t>ST MARY PARISH 51</t>
  </si>
  <si>
    <t>TENSAS PARISH 54</t>
  </si>
  <si>
    <t>TERREBONNE PARISH 55</t>
  </si>
  <si>
    <t>WEBSTER PARISH 60</t>
  </si>
  <si>
    <t>WEST BATON ROUGE PARISH 61</t>
  </si>
  <si>
    <t>WEST FELICIANA PARISH 63</t>
  </si>
  <si>
    <t>TOTAL NUMBER OF VGD'S</t>
  </si>
  <si>
    <t>TOTAL NUMBER OF ESTABLISHMENTS</t>
  </si>
  <si>
    <t xml:space="preserve">TYPE OF </t>
  </si>
  <si>
    <t>ESTABLISHMENT</t>
  </si>
  <si>
    <t>BARS</t>
  </si>
  <si>
    <t>RESTAURANTS</t>
  </si>
  <si>
    <t>HOTELS</t>
  </si>
  <si>
    <t>RACETRACKS/OTBS</t>
  </si>
  <si>
    <t>TRUCKSTOPS</t>
  </si>
  <si>
    <t>TOTAL</t>
  </si>
  <si>
    <t xml:space="preserve">GRAND TOTALS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</si>
</sst>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[$-409]dddd\,\ mmmm\ dd\,\ yyyy"/>
    <numFmt numFmtId="168" formatCode="[$-409]h:mm:ss\ AM/PM"/>
  </numFmts>
  <fonts count="41">
    <font>
      <sz val="10"/>
      <name val="Arial"/>
      <family val="0"/>
    </font>
    <font>
      <u val="singleAccounting"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u val="doub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3" fillId="0" borderId="0" xfId="0" applyFont="1" applyAlignment="1">
      <alignment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0" fillId="0" borderId="0" xfId="0" applyAlignment="1">
      <alignment/>
    </xf>
    <xf numFmtId="43" fontId="0" fillId="0" borderId="0" xfId="42" applyFont="1" applyAlignment="1">
      <alignment/>
    </xf>
    <xf numFmtId="43" fontId="1" fillId="0" borderId="0" xfId="42" applyFont="1" applyAlignment="1">
      <alignment/>
    </xf>
    <xf numFmtId="0" fontId="3" fillId="33" borderId="1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4" fontId="0" fillId="0" borderId="0" xfId="0" applyNumberFormat="1" applyAlignment="1">
      <alignment/>
    </xf>
    <xf numFmtId="44" fontId="1" fillId="0" borderId="0" xfId="0" applyNumberFormat="1" applyFont="1" applyAlignment="1">
      <alignment/>
    </xf>
    <xf numFmtId="43" fontId="0" fillId="0" borderId="16" xfId="42" applyFont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4"/>
  <sheetViews>
    <sheetView tabSelected="1" view="pageLayout" workbookViewId="0" topLeftCell="B1">
      <selection activeCell="B310" sqref="B310"/>
    </sheetView>
  </sheetViews>
  <sheetFormatPr defaultColWidth="9.140625" defaultRowHeight="12.75"/>
  <cols>
    <col min="1" max="1" width="12.00390625" style="0" customWidth="1"/>
    <col min="2" max="2" width="9.140625" style="0" customWidth="1"/>
    <col min="3" max="3" width="6.421875" style="0" customWidth="1"/>
    <col min="4" max="6" width="16.00390625" style="0" bestFit="1" customWidth="1"/>
    <col min="7" max="7" width="17.7109375" style="0" bestFit="1" customWidth="1"/>
  </cols>
  <sheetData>
    <row r="1" spans="1:8" ht="13.5" thickBot="1">
      <c r="A1" s="9" t="s">
        <v>22</v>
      </c>
      <c r="B1" s="9"/>
      <c r="G1" s="9"/>
      <c r="H1" s="9"/>
    </row>
    <row r="2" spans="1:8" ht="13.5" thickTop="1">
      <c r="A2" s="5" t="s">
        <v>1</v>
      </c>
      <c r="B2" s="6" t="s">
        <v>2</v>
      </c>
      <c r="C2" s="6" t="s">
        <v>2</v>
      </c>
      <c r="D2" s="6" t="s">
        <v>7</v>
      </c>
      <c r="E2" s="6" t="s">
        <v>7</v>
      </c>
      <c r="F2" s="6" t="s">
        <v>5</v>
      </c>
      <c r="G2" s="22" t="s">
        <v>10</v>
      </c>
      <c r="H2" s="9"/>
    </row>
    <row r="3" spans="1:7" ht="13.5" thickBot="1">
      <c r="A3" s="7" t="s">
        <v>0</v>
      </c>
      <c r="B3" s="8" t="s">
        <v>3</v>
      </c>
      <c r="C3" s="8" t="s">
        <v>4</v>
      </c>
      <c r="D3" s="8" t="s">
        <v>8</v>
      </c>
      <c r="E3" s="8" t="s">
        <v>9</v>
      </c>
      <c r="F3" s="8" t="s">
        <v>6</v>
      </c>
      <c r="G3" s="11" t="s">
        <v>11</v>
      </c>
    </row>
    <row r="4" spans="1:7" ht="13.5" thickTop="1">
      <c r="A4" s="3" t="s">
        <v>12</v>
      </c>
      <c r="B4" s="3">
        <v>72</v>
      </c>
      <c r="C4" s="3">
        <v>22</v>
      </c>
      <c r="D4" s="20">
        <v>1265248.5</v>
      </c>
      <c r="E4" s="20">
        <v>795704.75</v>
      </c>
      <c r="F4" s="1">
        <f>SUM(D4-E4)</f>
        <v>469543.75</v>
      </c>
      <c r="G4" s="20">
        <v>122081.7</v>
      </c>
    </row>
    <row r="5" spans="1:7" ht="12.75">
      <c r="A5" s="3" t="s">
        <v>13</v>
      </c>
      <c r="B5" s="3">
        <v>50</v>
      </c>
      <c r="C5" s="3">
        <v>16</v>
      </c>
      <c r="D5" s="20">
        <v>598677.75</v>
      </c>
      <c r="E5" s="20">
        <v>387337.3</v>
      </c>
      <c r="F5" s="1">
        <f>SUM(D5-E5)</f>
        <v>211340.45</v>
      </c>
      <c r="G5" s="20">
        <v>54948.65</v>
      </c>
    </row>
    <row r="6" spans="1:7" ht="15">
      <c r="A6" s="4" t="s">
        <v>14</v>
      </c>
      <c r="B6" s="4">
        <v>409</v>
      </c>
      <c r="C6" s="4">
        <v>9</v>
      </c>
      <c r="D6" s="21">
        <v>15426615.05</v>
      </c>
      <c r="E6" s="21">
        <v>10383725.15</v>
      </c>
      <c r="F6" s="18">
        <f>SUM(D6-E6)</f>
        <v>5042889.9</v>
      </c>
      <c r="G6" s="21">
        <v>1638940.5</v>
      </c>
    </row>
    <row r="7" spans="1:7" ht="12.75">
      <c r="A7" s="3" t="s">
        <v>15</v>
      </c>
      <c r="B7" s="3">
        <f aca="true" t="shared" si="0" ref="B7:G7">SUM(B4:B6)</f>
        <v>531</v>
      </c>
      <c r="C7" s="3">
        <f t="shared" si="0"/>
        <v>47</v>
      </c>
      <c r="D7" s="20">
        <f t="shared" si="0"/>
        <v>17290541.3</v>
      </c>
      <c r="E7" s="20">
        <f t="shared" si="0"/>
        <v>11566767.200000001</v>
      </c>
      <c r="F7" s="20">
        <f t="shared" si="0"/>
        <v>5723774.100000001</v>
      </c>
      <c r="G7" s="20">
        <f t="shared" si="0"/>
        <v>1815970.85</v>
      </c>
    </row>
    <row r="8" spans="1:7" ht="12.75">
      <c r="A8" s="3"/>
      <c r="B8" s="3"/>
      <c r="C8" s="3"/>
      <c r="D8" s="20"/>
      <c r="E8" s="20"/>
      <c r="F8" s="20"/>
      <c r="G8" s="20"/>
    </row>
    <row r="11" spans="1:2" ht="13.5" thickBot="1">
      <c r="A11" s="9" t="s">
        <v>23</v>
      </c>
      <c r="B11" s="9"/>
    </row>
    <row r="12" spans="1:7" ht="13.5" thickTop="1">
      <c r="A12" s="5" t="s">
        <v>1</v>
      </c>
      <c r="B12" s="6" t="s">
        <v>2</v>
      </c>
      <c r="C12" s="6" t="s">
        <v>2</v>
      </c>
      <c r="D12" s="6" t="s">
        <v>7</v>
      </c>
      <c r="E12" s="6" t="s">
        <v>7</v>
      </c>
      <c r="F12" s="6" t="s">
        <v>5</v>
      </c>
      <c r="G12" s="10" t="s">
        <v>10</v>
      </c>
    </row>
    <row r="13" spans="1:7" ht="13.5" thickBot="1">
      <c r="A13" s="7" t="s">
        <v>0</v>
      </c>
      <c r="B13" s="8" t="s">
        <v>3</v>
      </c>
      <c r="C13" s="8" t="s">
        <v>4</v>
      </c>
      <c r="D13" s="8" t="s">
        <v>8</v>
      </c>
      <c r="E13" s="8" t="s">
        <v>9</v>
      </c>
      <c r="F13" s="8" t="s">
        <v>6</v>
      </c>
      <c r="G13" s="11" t="s">
        <v>11</v>
      </c>
    </row>
    <row r="14" spans="1:7" ht="13.5" thickTop="1">
      <c r="A14" s="3" t="s">
        <v>12</v>
      </c>
      <c r="B14" s="3">
        <v>43</v>
      </c>
      <c r="C14" s="3">
        <v>14</v>
      </c>
      <c r="D14" s="20">
        <v>587938.25</v>
      </c>
      <c r="E14" s="20">
        <v>341328.2</v>
      </c>
      <c r="F14" s="20">
        <f>SUM(D14-E14)</f>
        <v>246610.05</v>
      </c>
      <c r="G14" s="20">
        <v>64118.94</v>
      </c>
    </row>
    <row r="15" spans="1:7" ht="12.75">
      <c r="A15" s="3" t="s">
        <v>13</v>
      </c>
      <c r="B15" s="3">
        <v>21</v>
      </c>
      <c r="C15" s="3">
        <v>7</v>
      </c>
      <c r="D15" s="20">
        <v>196329</v>
      </c>
      <c r="E15" s="20">
        <v>113436.7</v>
      </c>
      <c r="F15" s="20">
        <f>SUM(D15-E15)</f>
        <v>82892.3</v>
      </c>
      <c r="G15" s="20">
        <v>21552.09</v>
      </c>
    </row>
    <row r="16" spans="1:7" ht="15">
      <c r="A16" s="4" t="s">
        <v>14</v>
      </c>
      <c r="B16" s="4">
        <v>104</v>
      </c>
      <c r="C16" s="4">
        <v>3</v>
      </c>
      <c r="D16" s="21">
        <v>2942701.75</v>
      </c>
      <c r="E16" s="21">
        <v>1950753.15</v>
      </c>
      <c r="F16" s="27">
        <f>SUM(D16-E16)</f>
        <v>991948.6000000001</v>
      </c>
      <c r="G16" s="21">
        <v>322383.63</v>
      </c>
    </row>
    <row r="17" spans="1:7" ht="12.75">
      <c r="A17" s="3" t="s">
        <v>15</v>
      </c>
      <c r="B17" s="3">
        <f aca="true" t="shared" si="1" ref="B17:G17">SUM(B14:B16)</f>
        <v>168</v>
      </c>
      <c r="C17" s="3">
        <f t="shared" si="1"/>
        <v>24</v>
      </c>
      <c r="D17" s="20">
        <f t="shared" si="1"/>
        <v>3726969</v>
      </c>
      <c r="E17" s="20">
        <f t="shared" si="1"/>
        <v>2405518.05</v>
      </c>
      <c r="F17" s="20">
        <f t="shared" si="1"/>
        <v>1321450.9500000002</v>
      </c>
      <c r="G17" s="20">
        <f t="shared" si="1"/>
        <v>408054.66000000003</v>
      </c>
    </row>
    <row r="20" spans="1:2" ht="13.5" thickBot="1">
      <c r="A20" s="9" t="s">
        <v>24</v>
      </c>
      <c r="B20" s="9"/>
    </row>
    <row r="21" spans="1:7" ht="13.5" thickTop="1">
      <c r="A21" s="5" t="s">
        <v>1</v>
      </c>
      <c r="B21" s="6" t="s">
        <v>2</v>
      </c>
      <c r="C21" s="6" t="s">
        <v>2</v>
      </c>
      <c r="D21" s="6" t="s">
        <v>7</v>
      </c>
      <c r="E21" s="6" t="s">
        <v>7</v>
      </c>
      <c r="F21" s="6" t="s">
        <v>5</v>
      </c>
      <c r="G21" s="10" t="s">
        <v>10</v>
      </c>
    </row>
    <row r="22" spans="1:7" ht="13.5" thickBot="1">
      <c r="A22" s="7" t="s">
        <v>0</v>
      </c>
      <c r="B22" s="8" t="s">
        <v>3</v>
      </c>
      <c r="C22" s="8" t="s">
        <v>4</v>
      </c>
      <c r="D22" s="8" t="s">
        <v>8</v>
      </c>
      <c r="E22" s="8" t="s">
        <v>9</v>
      </c>
      <c r="F22" s="8" t="s">
        <v>6</v>
      </c>
      <c r="G22" s="11" t="s">
        <v>11</v>
      </c>
    </row>
    <row r="23" spans="1:7" ht="13.5" thickTop="1">
      <c r="A23" s="3" t="s">
        <v>12</v>
      </c>
      <c r="B23" s="3">
        <v>37</v>
      </c>
      <c r="C23" s="3">
        <v>12</v>
      </c>
      <c r="D23" s="1">
        <v>537441.5</v>
      </c>
      <c r="E23" s="1">
        <v>318078.15</v>
      </c>
      <c r="F23" s="1">
        <f>SUM(D23-E23)</f>
        <v>219363.34999999998</v>
      </c>
      <c r="G23" s="1">
        <v>57034.76</v>
      </c>
    </row>
    <row r="24" spans="1:7" ht="12.75">
      <c r="A24" s="3" t="s">
        <v>13</v>
      </c>
      <c r="B24" s="3">
        <v>31</v>
      </c>
      <c r="C24" s="3">
        <v>10</v>
      </c>
      <c r="D24" s="1">
        <v>212387.25</v>
      </c>
      <c r="E24" s="1">
        <v>113666.85</v>
      </c>
      <c r="F24" s="1">
        <f>SUM(D24-E24)</f>
        <v>98720.4</v>
      </c>
      <c r="G24" s="1">
        <v>25667.55</v>
      </c>
    </row>
    <row r="25" spans="1:7" ht="15">
      <c r="A25" s="4" t="s">
        <v>14</v>
      </c>
      <c r="B25" s="4">
        <v>127</v>
      </c>
      <c r="C25" s="4">
        <v>3</v>
      </c>
      <c r="D25" s="2">
        <v>2734847.75</v>
      </c>
      <c r="E25" s="2">
        <v>1768644.1</v>
      </c>
      <c r="F25" s="2">
        <f>SUM(D25-E25)</f>
        <v>966203.6499999999</v>
      </c>
      <c r="G25" s="2">
        <v>314016.58</v>
      </c>
    </row>
    <row r="26" spans="1:7" ht="12.75">
      <c r="A26" s="3" t="s">
        <v>15</v>
      </c>
      <c r="B26" s="3">
        <f aca="true" t="shared" si="2" ref="B26:G26">SUM(B23:B25)</f>
        <v>195</v>
      </c>
      <c r="C26" s="3">
        <f t="shared" si="2"/>
        <v>25</v>
      </c>
      <c r="D26" s="1">
        <f t="shared" si="2"/>
        <v>3484676.5</v>
      </c>
      <c r="E26" s="1">
        <f t="shared" si="2"/>
        <v>2200389.1</v>
      </c>
      <c r="F26" s="1">
        <f t="shared" si="2"/>
        <v>1284287.4</v>
      </c>
      <c r="G26" s="1">
        <f t="shared" si="2"/>
        <v>396718.89</v>
      </c>
    </row>
    <row r="27" spans="1:7" ht="12.75">
      <c r="A27" s="3"/>
      <c r="B27" s="3"/>
      <c r="C27" s="3"/>
      <c r="D27" s="1"/>
      <c r="E27" s="1"/>
      <c r="F27" s="1"/>
      <c r="G27" s="1"/>
    </row>
    <row r="30" spans="1:2" ht="13.5" thickBot="1">
      <c r="A30" s="9" t="s">
        <v>25</v>
      </c>
      <c r="B30" s="9"/>
    </row>
    <row r="31" spans="1:7" ht="13.5" thickTop="1">
      <c r="A31" s="5" t="s">
        <v>1</v>
      </c>
      <c r="B31" s="6" t="s">
        <v>2</v>
      </c>
      <c r="C31" s="6" t="s">
        <v>2</v>
      </c>
      <c r="D31" s="6" t="s">
        <v>7</v>
      </c>
      <c r="E31" s="6" t="s">
        <v>7</v>
      </c>
      <c r="F31" s="6" t="s">
        <v>5</v>
      </c>
      <c r="G31" s="10" t="s">
        <v>10</v>
      </c>
    </row>
    <row r="32" spans="1:7" ht="13.5" thickBot="1">
      <c r="A32" s="7" t="s">
        <v>0</v>
      </c>
      <c r="B32" s="8" t="s">
        <v>3</v>
      </c>
      <c r="C32" s="8" t="s">
        <v>4</v>
      </c>
      <c r="D32" s="8" t="s">
        <v>8</v>
      </c>
      <c r="E32" s="8" t="s">
        <v>9</v>
      </c>
      <c r="F32" s="8" t="s">
        <v>6</v>
      </c>
      <c r="G32" s="11" t="s">
        <v>11</v>
      </c>
    </row>
    <row r="33" spans="1:7" ht="13.5" thickTop="1">
      <c r="A33" s="3" t="s">
        <v>12</v>
      </c>
      <c r="B33" s="3">
        <v>83</v>
      </c>
      <c r="C33" s="3">
        <v>28</v>
      </c>
      <c r="D33" s="1">
        <v>1074354</v>
      </c>
      <c r="E33" s="1">
        <v>649840.75</v>
      </c>
      <c r="F33" s="1">
        <f>SUM(D33-E33)</f>
        <v>424513.25</v>
      </c>
      <c r="G33" s="1">
        <v>110373.96</v>
      </c>
    </row>
    <row r="34" spans="1:7" ht="12.75">
      <c r="A34" s="3" t="s">
        <v>13</v>
      </c>
      <c r="B34" s="3">
        <v>76</v>
      </c>
      <c r="C34" s="3">
        <v>24</v>
      </c>
      <c r="D34" s="1">
        <v>830811</v>
      </c>
      <c r="E34" s="1">
        <v>479615.25</v>
      </c>
      <c r="F34" s="1">
        <f>SUM(D34-E34)</f>
        <v>351195.75</v>
      </c>
      <c r="G34" s="1">
        <v>91311.4</v>
      </c>
    </row>
    <row r="35" spans="1:7" ht="12.75">
      <c r="A35" s="3" t="s">
        <v>16</v>
      </c>
      <c r="B35" s="3">
        <v>12</v>
      </c>
      <c r="C35" s="3">
        <v>1</v>
      </c>
      <c r="D35" s="1">
        <v>724834.25</v>
      </c>
      <c r="E35" s="1">
        <v>475899.1</v>
      </c>
      <c r="F35" s="1">
        <f>SUM(D35-E35)</f>
        <v>248935.15000000002</v>
      </c>
      <c r="G35" s="1">
        <v>64723.21</v>
      </c>
    </row>
    <row r="36" spans="1:7" ht="15">
      <c r="A36" s="4" t="s">
        <v>14</v>
      </c>
      <c r="B36" s="4">
        <v>111</v>
      </c>
      <c r="C36" s="4">
        <v>4</v>
      </c>
      <c r="D36" s="2">
        <v>3655820.45</v>
      </c>
      <c r="E36" s="2">
        <v>2268769.2</v>
      </c>
      <c r="F36" s="2">
        <f>SUM(D36-E36)</f>
        <v>1387051.25</v>
      </c>
      <c r="G36" s="2">
        <v>450792</v>
      </c>
    </row>
    <row r="37" spans="1:7" ht="12.75">
      <c r="A37" s="3" t="s">
        <v>15</v>
      </c>
      <c r="B37" s="3">
        <f aca="true" t="shared" si="3" ref="B37:G37">SUM(B33:B36)</f>
        <v>282</v>
      </c>
      <c r="C37" s="3">
        <f t="shared" si="3"/>
        <v>57</v>
      </c>
      <c r="D37" s="1">
        <f t="shared" si="3"/>
        <v>6285819.7</v>
      </c>
      <c r="E37" s="1">
        <f t="shared" si="3"/>
        <v>3874124.3000000003</v>
      </c>
      <c r="F37" s="1">
        <f t="shared" si="3"/>
        <v>2411695.4</v>
      </c>
      <c r="G37" s="1">
        <f t="shared" si="3"/>
        <v>717200.5700000001</v>
      </c>
    </row>
    <row r="41" spans="1:2" ht="13.5" thickBot="1">
      <c r="A41" s="9" t="s">
        <v>26</v>
      </c>
      <c r="B41" s="9"/>
    </row>
    <row r="42" spans="1:7" ht="13.5" thickTop="1">
      <c r="A42" s="5" t="s">
        <v>1</v>
      </c>
      <c r="B42" s="6" t="s">
        <v>2</v>
      </c>
      <c r="C42" s="6" t="s">
        <v>2</v>
      </c>
      <c r="D42" s="6" t="s">
        <v>7</v>
      </c>
      <c r="E42" s="6" t="s">
        <v>7</v>
      </c>
      <c r="F42" s="6" t="s">
        <v>5</v>
      </c>
      <c r="G42" s="10" t="s">
        <v>10</v>
      </c>
    </row>
    <row r="43" spans="1:7" ht="13.5" thickBot="1">
      <c r="A43" s="7" t="s">
        <v>0</v>
      </c>
      <c r="B43" s="8" t="s">
        <v>3</v>
      </c>
      <c r="C43" s="8" t="s">
        <v>4</v>
      </c>
      <c r="D43" s="8" t="s">
        <v>8</v>
      </c>
      <c r="E43" s="8" t="s">
        <v>9</v>
      </c>
      <c r="F43" s="8" t="s">
        <v>6</v>
      </c>
      <c r="G43" s="11" t="s">
        <v>11</v>
      </c>
    </row>
    <row r="44" spans="1:7" ht="13.5" thickTop="1">
      <c r="A44" s="3" t="s">
        <v>12</v>
      </c>
      <c r="B44" s="3">
        <v>203</v>
      </c>
      <c r="C44" s="3">
        <v>65</v>
      </c>
      <c r="D44" s="1">
        <v>4100280.45</v>
      </c>
      <c r="E44" s="1">
        <v>2542656.25</v>
      </c>
      <c r="F44" s="1">
        <f>SUM(D44-E44)</f>
        <v>1557624.2000000002</v>
      </c>
      <c r="G44" s="1">
        <v>404983.72</v>
      </c>
    </row>
    <row r="45" spans="1:7" ht="12.75">
      <c r="A45" s="3" t="s">
        <v>13</v>
      </c>
      <c r="B45" s="3">
        <v>93</v>
      </c>
      <c r="C45" s="3">
        <v>31</v>
      </c>
      <c r="D45" s="1">
        <v>1573793.25</v>
      </c>
      <c r="E45" s="1">
        <v>1006695.6</v>
      </c>
      <c r="F45" s="1">
        <f>SUM(D45-E45)</f>
        <v>567097.65</v>
      </c>
      <c r="G45" s="1">
        <v>147446.15</v>
      </c>
    </row>
    <row r="46" spans="1:7" ht="12.75">
      <c r="A46" s="3" t="s">
        <v>16</v>
      </c>
      <c r="B46" s="3">
        <v>10</v>
      </c>
      <c r="C46" s="3">
        <v>1</v>
      </c>
      <c r="D46" s="1">
        <v>91813.5</v>
      </c>
      <c r="E46" s="1">
        <v>43715.15</v>
      </c>
      <c r="F46" s="1">
        <f>SUM(D46-E46)</f>
        <v>48098.35</v>
      </c>
      <c r="G46" s="1">
        <v>12505.67</v>
      </c>
    </row>
    <row r="47" spans="1:7" ht="15">
      <c r="A47" s="4" t="s">
        <v>14</v>
      </c>
      <c r="B47" s="4">
        <v>489</v>
      </c>
      <c r="C47" s="4">
        <v>14</v>
      </c>
      <c r="D47" s="2">
        <v>16709184.9</v>
      </c>
      <c r="E47" s="2">
        <v>10628006.6</v>
      </c>
      <c r="F47" s="2">
        <f>SUM(D47-E47)</f>
        <v>6081178.300000001</v>
      </c>
      <c r="G47" s="2">
        <v>1976384.51</v>
      </c>
    </row>
    <row r="48" spans="1:7" ht="12.75">
      <c r="A48" s="3" t="s">
        <v>15</v>
      </c>
      <c r="B48" s="12">
        <f aca="true" t="shared" si="4" ref="B48:G48">SUM(B44:B47)</f>
        <v>795</v>
      </c>
      <c r="C48" s="3">
        <f t="shared" si="4"/>
        <v>111</v>
      </c>
      <c r="D48" s="1">
        <f t="shared" si="4"/>
        <v>22475072.1</v>
      </c>
      <c r="E48" s="1">
        <f t="shared" si="4"/>
        <v>14221073.6</v>
      </c>
      <c r="F48" s="1">
        <f t="shared" si="4"/>
        <v>8253998.500000001</v>
      </c>
      <c r="G48" s="1">
        <f t="shared" si="4"/>
        <v>2541320.05</v>
      </c>
    </row>
    <row r="49" spans="1:7" ht="12.75">
      <c r="A49" s="3"/>
      <c r="B49" s="12"/>
      <c r="C49" s="3"/>
      <c r="D49" s="1"/>
      <c r="E49" s="1"/>
      <c r="F49" s="1"/>
      <c r="G49" s="1"/>
    </row>
    <row r="50" spans="1:7" ht="12.75">
      <c r="A50" s="3"/>
      <c r="B50" s="12"/>
      <c r="C50" s="3"/>
      <c r="D50" s="1"/>
      <c r="E50" s="1"/>
      <c r="F50" s="1"/>
      <c r="G50" s="1"/>
    </row>
    <row r="53" spans="1:2" ht="13.5" thickBot="1">
      <c r="A53" s="28" t="s">
        <v>27</v>
      </c>
      <c r="B53" s="9"/>
    </row>
    <row r="54" spans="1:7" ht="13.5" thickTop="1">
      <c r="A54" s="5" t="s">
        <v>1</v>
      </c>
      <c r="B54" s="6" t="s">
        <v>2</v>
      </c>
      <c r="C54" s="6" t="s">
        <v>2</v>
      </c>
      <c r="D54" s="6" t="s">
        <v>7</v>
      </c>
      <c r="E54" s="6" t="s">
        <v>7</v>
      </c>
      <c r="F54" s="6" t="s">
        <v>5</v>
      </c>
      <c r="G54" s="10" t="s">
        <v>10</v>
      </c>
    </row>
    <row r="55" spans="1:7" ht="13.5" thickBot="1">
      <c r="A55" s="7" t="s">
        <v>0</v>
      </c>
      <c r="B55" s="8" t="s">
        <v>3</v>
      </c>
      <c r="C55" s="8" t="s">
        <v>4</v>
      </c>
      <c r="D55" s="8" t="s">
        <v>8</v>
      </c>
      <c r="E55" s="8" t="s">
        <v>9</v>
      </c>
      <c r="F55" s="8" t="s">
        <v>6</v>
      </c>
      <c r="G55" s="11" t="s">
        <v>11</v>
      </c>
    </row>
    <row r="56" spans="1:7" ht="13.5" thickTop="1">
      <c r="A56" s="3" t="s">
        <v>12</v>
      </c>
      <c r="B56" s="3">
        <v>172</v>
      </c>
      <c r="C56" s="3">
        <v>57</v>
      </c>
      <c r="D56" s="1">
        <v>2867176.25</v>
      </c>
      <c r="E56" s="1">
        <v>1734110.95</v>
      </c>
      <c r="F56" s="1">
        <f>SUM(D56-E56)</f>
        <v>1133065.3</v>
      </c>
      <c r="G56" s="1">
        <v>294598.08</v>
      </c>
    </row>
    <row r="57" spans="1:7" ht="12.75">
      <c r="A57" s="3" t="s">
        <v>13</v>
      </c>
      <c r="B57" s="3">
        <v>84</v>
      </c>
      <c r="C57" s="3">
        <v>29</v>
      </c>
      <c r="D57" s="1">
        <v>1194244.85</v>
      </c>
      <c r="E57" s="1">
        <v>716444.6</v>
      </c>
      <c r="F57" s="1">
        <f>SUM(D57-E57)</f>
        <v>477800.2500000001</v>
      </c>
      <c r="G57" s="1">
        <v>124228.55</v>
      </c>
    </row>
    <row r="58" spans="1:7" ht="15">
      <c r="A58" s="4" t="s">
        <v>14</v>
      </c>
      <c r="B58" s="4">
        <v>775</v>
      </c>
      <c r="C58" s="4">
        <v>21</v>
      </c>
      <c r="D58" s="2">
        <v>25084000.85</v>
      </c>
      <c r="E58" s="2">
        <v>16561525.85</v>
      </c>
      <c r="F58" s="2">
        <f>SUM(D58-E58)</f>
        <v>8522475.000000002</v>
      </c>
      <c r="G58" s="2">
        <v>2769807.41</v>
      </c>
    </row>
    <row r="59" spans="1:7" ht="12.75">
      <c r="A59" s="3" t="s">
        <v>15</v>
      </c>
      <c r="B59" s="12">
        <f aca="true" t="shared" si="5" ref="B59:G59">SUM(B56:B58)</f>
        <v>1031</v>
      </c>
      <c r="C59" s="3">
        <f t="shared" si="5"/>
        <v>107</v>
      </c>
      <c r="D59" s="1">
        <f t="shared" si="5"/>
        <v>29145421.950000003</v>
      </c>
      <c r="E59" s="1">
        <f t="shared" si="5"/>
        <v>19012081.4</v>
      </c>
      <c r="F59" s="1">
        <f t="shared" si="5"/>
        <v>10133340.550000003</v>
      </c>
      <c r="G59" s="1">
        <f t="shared" si="5"/>
        <v>3188634.04</v>
      </c>
    </row>
    <row r="60" spans="1:7" ht="12.75">
      <c r="A60" s="3"/>
      <c r="B60" s="12"/>
      <c r="C60" s="3"/>
      <c r="D60" s="1"/>
      <c r="E60" s="1"/>
      <c r="F60" s="1"/>
      <c r="G60" s="1"/>
    </row>
    <row r="61" spans="1:7" ht="12.75">
      <c r="A61" s="3"/>
      <c r="B61" s="12"/>
      <c r="C61" s="3"/>
      <c r="D61" s="1"/>
      <c r="E61" s="1"/>
      <c r="F61" s="1"/>
      <c r="G61" s="1"/>
    </row>
    <row r="63" spans="1:2" ht="13.5" thickBot="1">
      <c r="A63" s="9" t="s">
        <v>28</v>
      </c>
      <c r="B63" s="9"/>
    </row>
    <row r="64" spans="1:7" ht="13.5" thickTop="1">
      <c r="A64" s="5" t="s">
        <v>1</v>
      </c>
      <c r="B64" s="6" t="s">
        <v>2</v>
      </c>
      <c r="C64" s="6" t="s">
        <v>2</v>
      </c>
      <c r="D64" s="6" t="s">
        <v>7</v>
      </c>
      <c r="E64" s="6" t="s">
        <v>7</v>
      </c>
      <c r="F64" s="6" t="s">
        <v>5</v>
      </c>
      <c r="G64" s="10" t="s">
        <v>10</v>
      </c>
    </row>
    <row r="65" spans="1:7" ht="13.5" thickBot="1">
      <c r="A65" s="7" t="s">
        <v>0</v>
      </c>
      <c r="B65" s="8" t="s">
        <v>3</v>
      </c>
      <c r="C65" s="8" t="s">
        <v>4</v>
      </c>
      <c r="D65" s="8" t="s">
        <v>8</v>
      </c>
      <c r="E65" s="8" t="s">
        <v>9</v>
      </c>
      <c r="F65" s="8" t="s">
        <v>6</v>
      </c>
      <c r="G65" s="11" t="s">
        <v>11</v>
      </c>
    </row>
    <row r="66" spans="1:7" ht="13.5" thickTop="1">
      <c r="A66" s="3" t="s">
        <v>12</v>
      </c>
      <c r="B66" s="3">
        <v>7</v>
      </c>
      <c r="C66" s="3">
        <v>2</v>
      </c>
      <c r="D66" s="1">
        <v>136135.75</v>
      </c>
      <c r="E66" s="1">
        <v>73593.5</v>
      </c>
      <c r="F66" s="1">
        <f>SUM(D66-E66)</f>
        <v>62542.25</v>
      </c>
      <c r="G66" s="1">
        <v>16261.02</v>
      </c>
    </row>
    <row r="67" spans="1:7" ht="15">
      <c r="A67" s="14" t="s">
        <v>13</v>
      </c>
      <c r="B67" s="4">
        <v>6</v>
      </c>
      <c r="C67" s="4">
        <v>2</v>
      </c>
      <c r="D67" s="2">
        <v>198084.5</v>
      </c>
      <c r="E67" s="2">
        <v>106045</v>
      </c>
      <c r="F67" s="2">
        <f>SUM(D67-E67)</f>
        <v>92039.5</v>
      </c>
      <c r="G67" s="2">
        <v>23930.34</v>
      </c>
    </row>
    <row r="68" spans="1:7" ht="12.75">
      <c r="A68" s="3" t="s">
        <v>15</v>
      </c>
      <c r="B68" s="3">
        <f aca="true" t="shared" si="6" ref="B68:G68">SUM(B66:B67)</f>
        <v>13</v>
      </c>
      <c r="C68" s="3">
        <f t="shared" si="6"/>
        <v>4</v>
      </c>
      <c r="D68" s="1">
        <f t="shared" si="6"/>
        <v>334220.25</v>
      </c>
      <c r="E68" s="1">
        <f t="shared" si="6"/>
        <v>179638.5</v>
      </c>
      <c r="F68" s="1">
        <f t="shared" si="6"/>
        <v>154581.75</v>
      </c>
      <c r="G68" s="1">
        <f t="shared" si="6"/>
        <v>40191.36</v>
      </c>
    </row>
    <row r="69" spans="1:7" ht="12.75">
      <c r="A69" s="3"/>
      <c r="B69" s="3"/>
      <c r="C69" s="3"/>
      <c r="D69" s="1"/>
      <c r="E69" s="1"/>
      <c r="F69" s="1"/>
      <c r="G69" s="1"/>
    </row>
    <row r="72" spans="1:2" ht="13.5" thickBot="1">
      <c r="A72" s="9" t="s">
        <v>29</v>
      </c>
      <c r="B72" s="9"/>
    </row>
    <row r="73" spans="1:7" ht="13.5" thickTop="1">
      <c r="A73" s="5" t="s">
        <v>1</v>
      </c>
      <c r="B73" s="6" t="s">
        <v>2</v>
      </c>
      <c r="C73" s="6" t="s">
        <v>2</v>
      </c>
      <c r="D73" s="6" t="s">
        <v>7</v>
      </c>
      <c r="E73" s="6" t="s">
        <v>7</v>
      </c>
      <c r="F73" s="6" t="s">
        <v>5</v>
      </c>
      <c r="G73" s="10" t="s">
        <v>10</v>
      </c>
    </row>
    <row r="74" spans="1:7" ht="13.5" thickBot="1">
      <c r="A74" s="7" t="s">
        <v>0</v>
      </c>
      <c r="B74" s="8" t="s">
        <v>3</v>
      </c>
      <c r="C74" s="8" t="s">
        <v>4</v>
      </c>
      <c r="D74" s="8" t="s">
        <v>8</v>
      </c>
      <c r="E74" s="8" t="s">
        <v>9</v>
      </c>
      <c r="F74" s="8" t="s">
        <v>6</v>
      </c>
      <c r="G74" s="11" t="s">
        <v>11</v>
      </c>
    </row>
    <row r="75" spans="1:7" ht="13.5" thickTop="1">
      <c r="A75" s="3" t="s">
        <v>12</v>
      </c>
      <c r="B75" s="3">
        <v>12</v>
      </c>
      <c r="C75" s="3">
        <v>4</v>
      </c>
      <c r="D75" s="1">
        <v>193478.75</v>
      </c>
      <c r="E75" s="1">
        <v>114908.85</v>
      </c>
      <c r="F75" s="1">
        <f>SUM(D75-E75)</f>
        <v>78569.9</v>
      </c>
      <c r="G75" s="1">
        <v>20428.26</v>
      </c>
    </row>
    <row r="76" spans="1:7" ht="12.75">
      <c r="A76" s="3" t="s">
        <v>13</v>
      </c>
      <c r="B76" s="3">
        <v>6</v>
      </c>
      <c r="C76" s="3">
        <v>2</v>
      </c>
      <c r="D76" s="1">
        <v>20354.5</v>
      </c>
      <c r="E76" s="1">
        <v>11657.15</v>
      </c>
      <c r="F76" s="1">
        <f>SUM(D76-E76)</f>
        <v>8697.35</v>
      </c>
      <c r="G76" s="1">
        <v>2261.31</v>
      </c>
    </row>
    <row r="77" spans="1:7" ht="15">
      <c r="A77" s="4" t="s">
        <v>14</v>
      </c>
      <c r="B77" s="4">
        <v>194</v>
      </c>
      <c r="C77" s="4">
        <v>5</v>
      </c>
      <c r="D77" s="2">
        <v>6051436.45</v>
      </c>
      <c r="E77" s="2">
        <v>4053692.3</v>
      </c>
      <c r="F77" s="2">
        <f>SUM(D77-E77)</f>
        <v>1997744.1500000004</v>
      </c>
      <c r="G77" s="2">
        <v>649267.49</v>
      </c>
    </row>
    <row r="78" spans="1:7" ht="12.75">
      <c r="A78" s="3" t="s">
        <v>15</v>
      </c>
      <c r="B78" s="3">
        <f aca="true" t="shared" si="7" ref="B78:G78">SUM(B75:B77)</f>
        <v>212</v>
      </c>
      <c r="C78" s="3">
        <f t="shared" si="7"/>
        <v>11</v>
      </c>
      <c r="D78" s="1">
        <f t="shared" si="7"/>
        <v>6265269.7</v>
      </c>
      <c r="E78" s="1">
        <f t="shared" si="7"/>
        <v>4180258.3</v>
      </c>
      <c r="F78" s="1">
        <f t="shared" si="7"/>
        <v>2085011.4000000004</v>
      </c>
      <c r="G78" s="1">
        <f t="shared" si="7"/>
        <v>671957.0599999999</v>
      </c>
    </row>
    <row r="79" spans="1:7" ht="12.75">
      <c r="A79" s="3"/>
      <c r="B79" s="3"/>
      <c r="C79" s="3"/>
      <c r="D79" s="1"/>
      <c r="E79" s="1"/>
      <c r="F79" s="1"/>
      <c r="G79" s="1"/>
    </row>
    <row r="82" spans="1:2" ht="13.5" thickBot="1">
      <c r="A82" s="9" t="s">
        <v>30</v>
      </c>
      <c r="B82" s="9"/>
    </row>
    <row r="83" spans="1:7" ht="13.5" thickTop="1">
      <c r="A83" s="5" t="s">
        <v>1</v>
      </c>
      <c r="B83" s="6" t="s">
        <v>2</v>
      </c>
      <c r="C83" s="6" t="s">
        <v>2</v>
      </c>
      <c r="D83" s="6" t="s">
        <v>7</v>
      </c>
      <c r="E83" s="6" t="s">
        <v>7</v>
      </c>
      <c r="F83" s="6" t="s">
        <v>5</v>
      </c>
      <c r="G83" s="10" t="s">
        <v>10</v>
      </c>
    </row>
    <row r="84" spans="1:7" ht="13.5" thickBot="1">
      <c r="A84" s="7" t="s">
        <v>0</v>
      </c>
      <c r="B84" s="8" t="s">
        <v>3</v>
      </c>
      <c r="C84" s="8" t="s">
        <v>4</v>
      </c>
      <c r="D84" s="8" t="s">
        <v>8</v>
      </c>
      <c r="E84" s="8" t="s">
        <v>9</v>
      </c>
      <c r="F84" s="8" t="s">
        <v>6</v>
      </c>
      <c r="G84" s="11" t="s">
        <v>11</v>
      </c>
    </row>
    <row r="85" spans="1:7" ht="13.5" thickTop="1">
      <c r="A85" s="13" t="s">
        <v>12</v>
      </c>
      <c r="B85" s="13">
        <v>18</v>
      </c>
      <c r="C85" s="13">
        <v>6</v>
      </c>
      <c r="D85" s="15">
        <v>506290.5</v>
      </c>
      <c r="E85" s="15">
        <v>310072.2</v>
      </c>
      <c r="F85" s="15">
        <f>SUM(D85-E85)</f>
        <v>196218.3</v>
      </c>
      <c r="G85" s="15">
        <v>51016.94</v>
      </c>
    </row>
    <row r="86" spans="1:7" ht="12.75">
      <c r="A86" s="13" t="s">
        <v>13</v>
      </c>
      <c r="B86" s="13">
        <v>3</v>
      </c>
      <c r="C86" s="13">
        <v>1</v>
      </c>
      <c r="D86" s="15">
        <v>7416.5</v>
      </c>
      <c r="E86" s="15">
        <v>2949.75</v>
      </c>
      <c r="F86" s="15">
        <f>SUM(D86-E86)</f>
        <v>4466.75</v>
      </c>
      <c r="G86" s="15">
        <v>1161.37</v>
      </c>
    </row>
    <row r="87" spans="1:7" ht="15">
      <c r="A87" s="16" t="s">
        <v>14</v>
      </c>
      <c r="B87" s="16">
        <v>20</v>
      </c>
      <c r="C87" s="16">
        <v>1</v>
      </c>
      <c r="D87" s="17">
        <v>876210</v>
      </c>
      <c r="E87" s="17">
        <v>583501.45</v>
      </c>
      <c r="F87" s="17">
        <f>SUM(D87-E87)</f>
        <v>292708.55000000005</v>
      </c>
      <c r="G87" s="17">
        <v>95130.32</v>
      </c>
    </row>
    <row r="88" spans="1:7" ht="12.75">
      <c r="A88" s="3" t="s">
        <v>15</v>
      </c>
      <c r="B88" s="13">
        <f aca="true" t="shared" si="8" ref="B88:G88">SUM(B85:B87)</f>
        <v>41</v>
      </c>
      <c r="C88" s="13">
        <f t="shared" si="8"/>
        <v>8</v>
      </c>
      <c r="D88" s="15">
        <f t="shared" si="8"/>
        <v>1389917</v>
      </c>
      <c r="E88" s="15">
        <f t="shared" si="8"/>
        <v>896523.3999999999</v>
      </c>
      <c r="F88" s="15">
        <f t="shared" si="8"/>
        <v>493393.60000000003</v>
      </c>
      <c r="G88" s="15">
        <f t="shared" si="8"/>
        <v>147308.63</v>
      </c>
    </row>
    <row r="89" spans="1:7" ht="12.75">
      <c r="A89" s="3"/>
      <c r="B89" s="13"/>
      <c r="C89" s="13"/>
      <c r="D89" s="15"/>
      <c r="E89" s="15"/>
      <c r="F89" s="15"/>
      <c r="G89" s="15"/>
    </row>
    <row r="91" spans="1:2" ht="13.5" thickBot="1">
      <c r="A91" s="9" t="s">
        <v>31</v>
      </c>
      <c r="B91" s="9"/>
    </row>
    <row r="92" spans="1:7" ht="13.5" thickTop="1">
      <c r="A92" s="5" t="s">
        <v>1</v>
      </c>
      <c r="B92" s="6" t="s">
        <v>2</v>
      </c>
      <c r="C92" s="6" t="s">
        <v>2</v>
      </c>
      <c r="D92" s="6" t="s">
        <v>7</v>
      </c>
      <c r="E92" s="6" t="s">
        <v>7</v>
      </c>
      <c r="F92" s="6" t="s">
        <v>5</v>
      </c>
      <c r="G92" s="10" t="s">
        <v>10</v>
      </c>
    </row>
    <row r="93" spans="1:7" ht="13.5" thickBot="1">
      <c r="A93" s="7" t="s">
        <v>0</v>
      </c>
      <c r="B93" s="8" t="s">
        <v>3</v>
      </c>
      <c r="C93" s="8" t="s">
        <v>4</v>
      </c>
      <c r="D93" s="8" t="s">
        <v>8</v>
      </c>
      <c r="E93" s="8" t="s">
        <v>9</v>
      </c>
      <c r="F93" s="8" t="s">
        <v>6</v>
      </c>
      <c r="G93" s="11" t="s">
        <v>11</v>
      </c>
    </row>
    <row r="94" spans="1:7" ht="13.5" thickTop="1">
      <c r="A94" s="3" t="s">
        <v>12</v>
      </c>
      <c r="B94" s="3">
        <v>63</v>
      </c>
      <c r="C94" s="3">
        <v>21</v>
      </c>
      <c r="D94" s="1">
        <v>899266.75</v>
      </c>
      <c r="E94" s="1">
        <v>553102.3</v>
      </c>
      <c r="F94" s="1">
        <f>SUM(D94-E94)</f>
        <v>346164.44999999995</v>
      </c>
      <c r="G94" s="1">
        <v>90003.19</v>
      </c>
    </row>
    <row r="95" spans="1:7" ht="12.75">
      <c r="A95" s="3" t="s">
        <v>13</v>
      </c>
      <c r="B95" s="3">
        <v>45</v>
      </c>
      <c r="C95" s="3">
        <v>15</v>
      </c>
      <c r="D95" s="1">
        <v>341308.5</v>
      </c>
      <c r="E95" s="1">
        <v>211379.85</v>
      </c>
      <c r="F95" s="1">
        <f>SUM(D95-E95)</f>
        <v>129928.65</v>
      </c>
      <c r="G95" s="1">
        <v>33781.64</v>
      </c>
    </row>
    <row r="96" spans="1:7" ht="15">
      <c r="A96" s="4" t="s">
        <v>14</v>
      </c>
      <c r="B96" s="4">
        <v>151</v>
      </c>
      <c r="C96" s="4">
        <v>4</v>
      </c>
      <c r="D96" s="2">
        <v>8283063.5</v>
      </c>
      <c r="E96" s="2">
        <v>5322281.6</v>
      </c>
      <c r="F96" s="2">
        <f>SUM(D96-E96)</f>
        <v>2960781.9000000004</v>
      </c>
      <c r="G96" s="2">
        <v>962254.61</v>
      </c>
    </row>
    <row r="97" spans="1:7" ht="12.75">
      <c r="A97" s="3" t="s">
        <v>15</v>
      </c>
      <c r="B97" s="3">
        <f aca="true" t="shared" si="9" ref="B97:G97">SUM(B94:B96)</f>
        <v>259</v>
      </c>
      <c r="C97" s="3">
        <f t="shared" si="9"/>
        <v>40</v>
      </c>
      <c r="D97" s="1">
        <f t="shared" si="9"/>
        <v>9523638.75</v>
      </c>
      <c r="E97" s="1">
        <f>SUM(E94:E96)</f>
        <v>6086763.75</v>
      </c>
      <c r="F97" s="1">
        <f t="shared" si="9"/>
        <v>3436875.0000000005</v>
      </c>
      <c r="G97" s="1">
        <f t="shared" si="9"/>
        <v>1086039.44</v>
      </c>
    </row>
    <row r="106" spans="1:2" ht="13.5" thickBot="1">
      <c r="A106" s="9" t="s">
        <v>32</v>
      </c>
      <c r="B106" s="9"/>
    </row>
    <row r="107" spans="1:7" ht="13.5" thickTop="1">
      <c r="A107" s="5" t="s">
        <v>1</v>
      </c>
      <c r="B107" s="6" t="s">
        <v>2</v>
      </c>
      <c r="C107" s="6" t="s">
        <v>2</v>
      </c>
      <c r="D107" s="6" t="s">
        <v>7</v>
      </c>
      <c r="E107" s="6" t="s">
        <v>7</v>
      </c>
      <c r="F107" s="6" t="s">
        <v>5</v>
      </c>
      <c r="G107" s="10" t="s">
        <v>10</v>
      </c>
    </row>
    <row r="108" spans="1:7" ht="13.5" thickBot="1">
      <c r="A108" s="7" t="s">
        <v>0</v>
      </c>
      <c r="B108" s="8" t="s">
        <v>3</v>
      </c>
      <c r="C108" s="8" t="s">
        <v>4</v>
      </c>
      <c r="D108" s="8" t="s">
        <v>8</v>
      </c>
      <c r="E108" s="8" t="s">
        <v>9</v>
      </c>
      <c r="F108" s="8" t="s">
        <v>6</v>
      </c>
      <c r="G108" s="11" t="s">
        <v>11</v>
      </c>
    </row>
    <row r="109" spans="1:7" ht="13.5" thickTop="1">
      <c r="A109" s="3" t="s">
        <v>12</v>
      </c>
      <c r="B109" s="3">
        <v>788</v>
      </c>
      <c r="C109" s="3">
        <v>256</v>
      </c>
      <c r="D109" s="1">
        <v>22290923.25</v>
      </c>
      <c r="E109" s="1">
        <v>14148566.95</v>
      </c>
      <c r="F109" s="1">
        <f>SUM(D109-E109)</f>
        <v>8142356.300000001</v>
      </c>
      <c r="G109" s="1">
        <v>2117019.78</v>
      </c>
    </row>
    <row r="110" spans="1:7" ht="12.75">
      <c r="A110" s="3" t="s">
        <v>13</v>
      </c>
      <c r="B110" s="3">
        <v>634</v>
      </c>
      <c r="C110" s="3">
        <v>215</v>
      </c>
      <c r="D110" s="1">
        <v>11742796</v>
      </c>
      <c r="E110" s="1">
        <v>7439457.35</v>
      </c>
      <c r="F110" s="1">
        <f>SUM(D110-E110)</f>
        <v>4303338.65</v>
      </c>
      <c r="G110" s="1">
        <v>1118873.32</v>
      </c>
    </row>
    <row r="111" spans="1:7" ht="12.75">
      <c r="A111" s="14" t="s">
        <v>16</v>
      </c>
      <c r="B111" s="3">
        <v>3</v>
      </c>
      <c r="C111" s="3">
        <v>1</v>
      </c>
      <c r="D111" s="1">
        <v>15479</v>
      </c>
      <c r="E111" s="1">
        <v>10182.5</v>
      </c>
      <c r="F111" s="1">
        <f>SUM(D111-E111)</f>
        <v>5296.5</v>
      </c>
      <c r="G111" s="1">
        <v>1377.12</v>
      </c>
    </row>
    <row r="112" spans="1:7" ht="12.75">
      <c r="A112" s="3" t="s">
        <v>17</v>
      </c>
      <c r="B112" s="3">
        <v>357</v>
      </c>
      <c r="C112" s="3">
        <v>4</v>
      </c>
      <c r="D112" s="1">
        <v>14989504</v>
      </c>
      <c r="E112" s="1">
        <v>9829029.5</v>
      </c>
      <c r="F112" s="1">
        <f>SUM(D112-E112)</f>
        <v>5160474.5</v>
      </c>
      <c r="G112" s="1">
        <v>928886.84</v>
      </c>
    </row>
    <row r="113" spans="1:7" ht="15">
      <c r="A113" s="4" t="s">
        <v>14</v>
      </c>
      <c r="B113" s="4">
        <v>236</v>
      </c>
      <c r="C113" s="4">
        <v>5</v>
      </c>
      <c r="D113" s="2">
        <v>10119654</v>
      </c>
      <c r="E113" s="2">
        <v>6454752.25</v>
      </c>
      <c r="F113" s="2">
        <f>SUM(D113-E113)</f>
        <v>3664901.75</v>
      </c>
      <c r="G113" s="2">
        <v>1191093.89</v>
      </c>
    </row>
    <row r="114" spans="1:7" ht="12.75">
      <c r="A114" s="3" t="s">
        <v>15</v>
      </c>
      <c r="B114" s="12">
        <f aca="true" t="shared" si="10" ref="B114:G114">SUM(B109:B113)</f>
        <v>2018</v>
      </c>
      <c r="C114" s="3">
        <f t="shared" si="10"/>
        <v>481</v>
      </c>
      <c r="D114" s="1">
        <f t="shared" si="10"/>
        <v>59158356.25</v>
      </c>
      <c r="E114" s="1">
        <f t="shared" si="10"/>
        <v>37881988.55</v>
      </c>
      <c r="F114" s="1">
        <f t="shared" si="10"/>
        <v>21276367.700000003</v>
      </c>
      <c r="G114" s="1">
        <f t="shared" si="10"/>
        <v>5357250.949999999</v>
      </c>
    </row>
    <row r="117" spans="1:2" ht="13.5" thickBot="1">
      <c r="A117" s="9" t="s">
        <v>33</v>
      </c>
      <c r="B117" s="9"/>
    </row>
    <row r="118" spans="1:7" ht="13.5" thickTop="1">
      <c r="A118" s="5" t="s">
        <v>1</v>
      </c>
      <c r="B118" s="6" t="s">
        <v>2</v>
      </c>
      <c r="C118" s="6" t="s">
        <v>2</v>
      </c>
      <c r="D118" s="6" t="s">
        <v>7</v>
      </c>
      <c r="E118" s="6" t="s">
        <v>7</v>
      </c>
      <c r="F118" s="6" t="s">
        <v>5</v>
      </c>
      <c r="G118" s="10" t="s">
        <v>10</v>
      </c>
    </row>
    <row r="119" spans="1:7" ht="13.5" thickBot="1">
      <c r="A119" s="7" t="s">
        <v>0</v>
      </c>
      <c r="B119" s="8" t="s">
        <v>3</v>
      </c>
      <c r="C119" s="8" t="s">
        <v>4</v>
      </c>
      <c r="D119" s="8" t="s">
        <v>8</v>
      </c>
      <c r="E119" s="8" t="s">
        <v>9</v>
      </c>
      <c r="F119" s="8" t="s">
        <v>6</v>
      </c>
      <c r="G119" s="11" t="s">
        <v>11</v>
      </c>
    </row>
    <row r="120" spans="1:7" ht="13.5" thickTop="1">
      <c r="A120" s="3" t="s">
        <v>12</v>
      </c>
      <c r="B120" s="3">
        <v>40</v>
      </c>
      <c r="C120" s="3">
        <v>13</v>
      </c>
      <c r="D120" s="1">
        <v>471859.75</v>
      </c>
      <c r="E120" s="1">
        <v>288934.85</v>
      </c>
      <c r="F120" s="1">
        <f>SUM(D120-E120)</f>
        <v>182924.90000000002</v>
      </c>
      <c r="G120" s="1">
        <v>47560.77</v>
      </c>
    </row>
    <row r="121" spans="1:7" ht="12.75">
      <c r="A121" s="3" t="s">
        <v>13</v>
      </c>
      <c r="B121" s="3">
        <v>18</v>
      </c>
      <c r="C121" s="3">
        <v>6</v>
      </c>
      <c r="D121" s="1">
        <v>228521.75</v>
      </c>
      <c r="E121" s="1">
        <v>155437.5</v>
      </c>
      <c r="F121" s="1">
        <f>SUM(D121-E121)</f>
        <v>73084.25</v>
      </c>
      <c r="G121" s="1">
        <v>19001.99</v>
      </c>
    </row>
    <row r="122" spans="1:7" ht="15">
      <c r="A122" s="4" t="s">
        <v>14</v>
      </c>
      <c r="B122" s="4">
        <v>122</v>
      </c>
      <c r="C122" s="4">
        <v>3</v>
      </c>
      <c r="D122" s="2">
        <v>4968398</v>
      </c>
      <c r="E122" s="2">
        <v>3535825.2</v>
      </c>
      <c r="F122" s="2">
        <f>SUM(D122-E122)</f>
        <v>1432572.7999999998</v>
      </c>
      <c r="G122" s="2">
        <v>465586.53</v>
      </c>
    </row>
    <row r="123" spans="1:7" ht="12.75">
      <c r="A123" s="3" t="s">
        <v>15</v>
      </c>
      <c r="B123" s="3">
        <f aca="true" t="shared" si="11" ref="B123:G123">SUM(B120:B122)</f>
        <v>180</v>
      </c>
      <c r="C123" s="3">
        <f t="shared" si="11"/>
        <v>22</v>
      </c>
      <c r="D123" s="1">
        <f t="shared" si="11"/>
        <v>5668779.5</v>
      </c>
      <c r="E123" s="1">
        <f t="shared" si="11"/>
        <v>3980197.5500000003</v>
      </c>
      <c r="F123" s="1">
        <f t="shared" si="11"/>
        <v>1688581.9499999997</v>
      </c>
      <c r="G123" s="1">
        <f t="shared" si="11"/>
        <v>532149.29</v>
      </c>
    </row>
    <row r="126" spans="1:2" ht="13.5" thickBot="1">
      <c r="A126" s="9" t="s">
        <v>34</v>
      </c>
      <c r="B126" s="9"/>
    </row>
    <row r="127" spans="1:7" ht="13.5" thickTop="1">
      <c r="A127" s="5" t="s">
        <v>1</v>
      </c>
      <c r="B127" s="6" t="s">
        <v>2</v>
      </c>
      <c r="C127" s="6" t="s">
        <v>2</v>
      </c>
      <c r="D127" s="6" t="s">
        <v>7</v>
      </c>
      <c r="E127" s="6" t="s">
        <v>7</v>
      </c>
      <c r="F127" s="6" t="s">
        <v>5</v>
      </c>
      <c r="G127" s="10" t="s">
        <v>10</v>
      </c>
    </row>
    <row r="128" spans="1:7" ht="13.5" thickBot="1">
      <c r="A128" s="7" t="s">
        <v>0</v>
      </c>
      <c r="B128" s="8" t="s">
        <v>3</v>
      </c>
      <c r="C128" s="8" t="s">
        <v>4</v>
      </c>
      <c r="D128" s="8" t="s">
        <v>8</v>
      </c>
      <c r="E128" s="8" t="s">
        <v>9</v>
      </c>
      <c r="F128" s="8" t="s">
        <v>6</v>
      </c>
      <c r="G128" s="11" t="s">
        <v>11</v>
      </c>
    </row>
    <row r="129" spans="1:7" ht="13.5" thickTop="1">
      <c r="A129" s="3" t="s">
        <v>12</v>
      </c>
      <c r="B129" s="3">
        <v>206</v>
      </c>
      <c r="C129" s="3">
        <v>67</v>
      </c>
      <c r="D129" s="1">
        <v>2911588.25</v>
      </c>
      <c r="E129" s="1">
        <v>1896369.15</v>
      </c>
      <c r="F129" s="1">
        <f>SUM(D129-E129)</f>
        <v>1015219.1000000001</v>
      </c>
      <c r="G129" s="1">
        <v>263958.59</v>
      </c>
    </row>
    <row r="130" spans="1:7" ht="12.75">
      <c r="A130" s="3" t="s">
        <v>13</v>
      </c>
      <c r="B130" s="3">
        <v>86</v>
      </c>
      <c r="C130" s="3">
        <v>29</v>
      </c>
      <c r="D130" s="1">
        <v>764079</v>
      </c>
      <c r="E130" s="1">
        <v>482527.45</v>
      </c>
      <c r="F130" s="1">
        <f>SUM(D130-E130)</f>
        <v>281551.55</v>
      </c>
      <c r="G130" s="1">
        <v>73203.91</v>
      </c>
    </row>
    <row r="131" spans="1:7" ht="12.75">
      <c r="A131" s="3" t="s">
        <v>16</v>
      </c>
      <c r="B131" s="3">
        <v>6</v>
      </c>
      <c r="C131" s="3">
        <v>2</v>
      </c>
      <c r="D131" s="1">
        <v>87454.25</v>
      </c>
      <c r="E131" s="1">
        <v>57734.25</v>
      </c>
      <c r="F131" s="1">
        <f>SUM(D131-E131)</f>
        <v>29720</v>
      </c>
      <c r="G131" s="1">
        <v>7727.25</v>
      </c>
    </row>
    <row r="132" spans="1:7" ht="12.75">
      <c r="A132" s="3" t="s">
        <v>17</v>
      </c>
      <c r="B132" s="3">
        <v>48</v>
      </c>
      <c r="C132" s="3">
        <v>1</v>
      </c>
      <c r="D132" s="1">
        <v>927936.75</v>
      </c>
      <c r="E132" s="1">
        <v>612836.55</v>
      </c>
      <c r="F132" s="1">
        <f>SUM(D132-E132)</f>
        <v>315100.19999999995</v>
      </c>
      <c r="G132" s="1">
        <v>56718.24</v>
      </c>
    </row>
    <row r="133" spans="1:7" ht="15">
      <c r="A133" s="4" t="s">
        <v>14</v>
      </c>
      <c r="B133" s="4">
        <v>553</v>
      </c>
      <c r="C133" s="4">
        <v>14</v>
      </c>
      <c r="D133" s="2">
        <v>19801726.1</v>
      </c>
      <c r="E133" s="2">
        <v>13225474.7</v>
      </c>
      <c r="F133" s="2">
        <f>SUM(D133-E133)</f>
        <v>6576251.400000002</v>
      </c>
      <c r="G133" s="2">
        <v>2137283.64</v>
      </c>
    </row>
    <row r="134" spans="1:7" ht="12.75">
      <c r="A134" s="3" t="s">
        <v>15</v>
      </c>
      <c r="B134" s="3">
        <f aca="true" t="shared" si="12" ref="B134:G134">SUM(B129:B133)</f>
        <v>899</v>
      </c>
      <c r="C134" s="3">
        <f t="shared" si="12"/>
        <v>113</v>
      </c>
      <c r="D134" s="1">
        <f t="shared" si="12"/>
        <v>24492784.35</v>
      </c>
      <c r="E134" s="1">
        <f t="shared" si="12"/>
        <v>16274942.1</v>
      </c>
      <c r="F134" s="1">
        <f t="shared" si="12"/>
        <v>8217842.250000002</v>
      </c>
      <c r="G134" s="1">
        <f t="shared" si="12"/>
        <v>2538891.63</v>
      </c>
    </row>
    <row r="137" spans="1:2" ht="13.5" thickBot="1">
      <c r="A137" s="9" t="s">
        <v>35</v>
      </c>
      <c r="B137" s="9"/>
    </row>
    <row r="138" spans="1:7" ht="13.5" thickTop="1">
      <c r="A138" s="5" t="s">
        <v>1</v>
      </c>
      <c r="B138" s="6" t="s">
        <v>2</v>
      </c>
      <c r="C138" s="6" t="s">
        <v>2</v>
      </c>
      <c r="D138" s="6" t="s">
        <v>7</v>
      </c>
      <c r="E138" s="6" t="s">
        <v>7</v>
      </c>
      <c r="F138" s="6" t="s">
        <v>5</v>
      </c>
      <c r="G138" s="10" t="s">
        <v>10</v>
      </c>
    </row>
    <row r="139" spans="1:7" ht="13.5" thickBot="1">
      <c r="A139" s="7" t="s">
        <v>0</v>
      </c>
      <c r="B139" s="8" t="s">
        <v>3</v>
      </c>
      <c r="C139" s="8" t="s">
        <v>4</v>
      </c>
      <c r="D139" s="8" t="s">
        <v>8</v>
      </c>
      <c r="E139" s="8" t="s">
        <v>9</v>
      </c>
      <c r="F139" s="8" t="s">
        <v>6</v>
      </c>
      <c r="G139" s="11" t="s">
        <v>11</v>
      </c>
    </row>
    <row r="140" spans="1:7" ht="13.5" thickTop="1">
      <c r="A140" s="3" t="s">
        <v>12</v>
      </c>
      <c r="B140" s="3">
        <v>24</v>
      </c>
      <c r="C140" s="3">
        <v>8</v>
      </c>
      <c r="D140" s="1">
        <v>356941.25</v>
      </c>
      <c r="E140" s="1">
        <v>209085.05</v>
      </c>
      <c r="F140" s="1">
        <f>SUM(D140-E140)</f>
        <v>147856.2</v>
      </c>
      <c r="G140" s="1">
        <v>38442.79</v>
      </c>
    </row>
    <row r="141" spans="1:7" ht="12.75">
      <c r="A141" s="3" t="s">
        <v>13</v>
      </c>
      <c r="B141" s="3">
        <v>2</v>
      </c>
      <c r="C141" s="3">
        <v>1</v>
      </c>
      <c r="D141" s="1">
        <v>2078.25</v>
      </c>
      <c r="E141" s="1">
        <v>1107.85</v>
      </c>
      <c r="F141" s="1">
        <f>SUM(D141-E141)</f>
        <v>970.4000000000001</v>
      </c>
      <c r="G141" s="1">
        <v>252.3</v>
      </c>
    </row>
    <row r="142" spans="1:7" ht="12.75">
      <c r="A142" s="3" t="s">
        <v>17</v>
      </c>
      <c r="B142" s="3">
        <v>9</v>
      </c>
      <c r="C142" s="3">
        <v>1</v>
      </c>
      <c r="D142" s="1">
        <v>14936.5</v>
      </c>
      <c r="E142" s="1">
        <v>6742.65</v>
      </c>
      <c r="F142" s="1">
        <f>SUM(D142-E142)</f>
        <v>8193.85</v>
      </c>
      <c r="G142" s="1">
        <v>1474.93</v>
      </c>
    </row>
    <row r="143" spans="1:7" ht="15">
      <c r="A143" s="4" t="s">
        <v>14</v>
      </c>
      <c r="B143" s="4">
        <v>210</v>
      </c>
      <c r="C143" s="4">
        <v>7</v>
      </c>
      <c r="D143" s="2">
        <v>6334244.9</v>
      </c>
      <c r="E143" s="2">
        <v>4010182.85</v>
      </c>
      <c r="F143" s="18">
        <f>SUM(D143-E143)</f>
        <v>2324062.0500000003</v>
      </c>
      <c r="G143" s="2">
        <v>755320.78</v>
      </c>
    </row>
    <row r="144" spans="1:7" ht="12.75">
      <c r="A144" s="3" t="s">
        <v>15</v>
      </c>
      <c r="B144" s="3">
        <f aca="true" t="shared" si="13" ref="B144:G144">SUM(B140:B143)</f>
        <v>245</v>
      </c>
      <c r="C144" s="3">
        <f t="shared" si="13"/>
        <v>17</v>
      </c>
      <c r="D144" s="1">
        <f t="shared" si="13"/>
        <v>6708200.9</v>
      </c>
      <c r="E144" s="1">
        <f t="shared" si="13"/>
        <v>4227118.4</v>
      </c>
      <c r="F144" s="1">
        <f t="shared" si="13"/>
        <v>2481082.5000000005</v>
      </c>
      <c r="G144" s="1">
        <f t="shared" si="13"/>
        <v>795490.8</v>
      </c>
    </row>
    <row r="145" spans="1:7" ht="12.75">
      <c r="A145" s="3"/>
      <c r="B145" s="3"/>
      <c r="C145" s="3"/>
      <c r="D145" s="1"/>
      <c r="E145" s="1"/>
      <c r="F145" s="1"/>
      <c r="G145" s="1"/>
    </row>
    <row r="146" spans="1:7" ht="12.75">
      <c r="A146" s="3"/>
      <c r="B146" s="3"/>
      <c r="C146" s="3"/>
      <c r="D146" s="1"/>
      <c r="E146" s="1"/>
      <c r="F146" s="1"/>
      <c r="G146" s="1"/>
    </row>
    <row r="147" spans="1:7" ht="12.75">
      <c r="A147" s="3"/>
      <c r="B147" s="3"/>
      <c r="C147" s="3"/>
      <c r="D147" s="1"/>
      <c r="E147" s="1"/>
      <c r="F147" s="1"/>
      <c r="G147" s="1"/>
    </row>
    <row r="148" spans="1:7" ht="12.75">
      <c r="A148" s="3"/>
      <c r="B148" s="3"/>
      <c r="C148" s="3"/>
      <c r="D148" s="1"/>
      <c r="E148" s="1"/>
      <c r="F148" s="1"/>
      <c r="G148" s="1"/>
    </row>
    <row r="149" spans="1:7" ht="12.75">
      <c r="A149" s="3"/>
      <c r="B149" s="3"/>
      <c r="C149" s="3"/>
      <c r="D149" s="1"/>
      <c r="E149" s="1"/>
      <c r="F149" s="1"/>
      <c r="G149" s="1"/>
    </row>
    <row r="150" spans="1:7" ht="12.75">
      <c r="A150" s="3"/>
      <c r="B150" s="3"/>
      <c r="C150" s="3"/>
      <c r="D150" s="1"/>
      <c r="E150" s="1"/>
      <c r="F150" s="1"/>
      <c r="G150" s="1"/>
    </row>
    <row r="151" spans="1:7" ht="12.75">
      <c r="A151" s="3"/>
      <c r="B151" s="3"/>
      <c r="C151" s="3"/>
      <c r="D151" s="1"/>
      <c r="E151" s="1"/>
      <c r="F151" s="1"/>
      <c r="G151" s="1"/>
    </row>
    <row r="152" spans="1:7" ht="12.75">
      <c r="A152" s="3"/>
      <c r="B152" s="3"/>
      <c r="C152" s="3"/>
      <c r="D152" s="1"/>
      <c r="E152" s="1"/>
      <c r="F152" s="1"/>
      <c r="G152" s="1"/>
    </row>
    <row r="153" spans="1:7" ht="12.75">
      <c r="A153" s="3"/>
      <c r="B153" s="3"/>
      <c r="C153" s="3"/>
      <c r="D153" s="1"/>
      <c r="E153" s="1"/>
      <c r="F153" s="1"/>
      <c r="G153" s="1"/>
    </row>
    <row r="154" spans="1:7" ht="12.75">
      <c r="A154" s="3"/>
      <c r="B154" s="3"/>
      <c r="C154" s="3"/>
      <c r="D154" s="1"/>
      <c r="E154" s="1"/>
      <c r="F154" s="1"/>
      <c r="G154" s="1"/>
    </row>
    <row r="155" spans="1:7" ht="12.75">
      <c r="A155" s="3"/>
      <c r="B155" s="3"/>
      <c r="C155" s="3"/>
      <c r="D155" s="1"/>
      <c r="E155" s="1"/>
      <c r="F155" s="1"/>
      <c r="G155" s="1"/>
    </row>
    <row r="156" spans="1:7" ht="12.75">
      <c r="A156" s="3"/>
      <c r="B156" s="3"/>
      <c r="C156" s="3"/>
      <c r="D156" s="1"/>
      <c r="E156" s="1"/>
      <c r="F156" s="1"/>
      <c r="G156" s="1"/>
    </row>
    <row r="158" spans="1:2" ht="13.5" thickBot="1">
      <c r="A158" s="9" t="s">
        <v>36</v>
      </c>
      <c r="B158" s="9"/>
    </row>
    <row r="159" spans="1:7" ht="13.5" thickTop="1">
      <c r="A159" s="5" t="s">
        <v>1</v>
      </c>
      <c r="B159" s="6" t="s">
        <v>2</v>
      </c>
      <c r="C159" s="6" t="s">
        <v>2</v>
      </c>
      <c r="D159" s="6" t="s">
        <v>7</v>
      </c>
      <c r="E159" s="6" t="s">
        <v>7</v>
      </c>
      <c r="F159" s="6" t="s">
        <v>5</v>
      </c>
      <c r="G159" s="10" t="s">
        <v>10</v>
      </c>
    </row>
    <row r="160" spans="1:7" ht="13.5" thickBot="1">
      <c r="A160" s="7" t="s">
        <v>0</v>
      </c>
      <c r="B160" s="8" t="s">
        <v>3</v>
      </c>
      <c r="C160" s="8" t="s">
        <v>4</v>
      </c>
      <c r="D160" s="8" t="s">
        <v>8</v>
      </c>
      <c r="E160" s="8" t="s">
        <v>9</v>
      </c>
      <c r="F160" s="8" t="s">
        <v>6</v>
      </c>
      <c r="G160" s="11" t="s">
        <v>11</v>
      </c>
    </row>
    <row r="161" spans="1:7" ht="13.5" thickTop="1">
      <c r="A161" s="3" t="s">
        <v>12</v>
      </c>
      <c r="B161" s="3">
        <v>746</v>
      </c>
      <c r="C161" s="3">
        <v>245</v>
      </c>
      <c r="D161" s="1">
        <v>14163917.5</v>
      </c>
      <c r="E161" s="1">
        <v>8751016.6</v>
      </c>
      <c r="F161" s="1">
        <f>SUM(D161-E161)</f>
        <v>5412900.9</v>
      </c>
      <c r="G161" s="1">
        <v>1407360.87</v>
      </c>
    </row>
    <row r="162" spans="1:7" ht="12.75">
      <c r="A162" s="3" t="s">
        <v>13</v>
      </c>
      <c r="B162" s="3">
        <v>374</v>
      </c>
      <c r="C162" s="3">
        <v>129</v>
      </c>
      <c r="D162" s="1">
        <v>4274082.5</v>
      </c>
      <c r="E162" s="1">
        <v>2668581.35</v>
      </c>
      <c r="F162" s="1">
        <f>SUM(D162-E162)</f>
        <v>1605501.15</v>
      </c>
      <c r="G162" s="1">
        <v>417433.2</v>
      </c>
    </row>
    <row r="163" spans="1:7" ht="15">
      <c r="A163" s="4" t="s">
        <v>14</v>
      </c>
      <c r="B163" s="4">
        <v>265</v>
      </c>
      <c r="C163" s="4">
        <v>6</v>
      </c>
      <c r="D163" s="2">
        <v>10203428.5</v>
      </c>
      <c r="E163" s="2">
        <v>6630029.55</v>
      </c>
      <c r="F163" s="2">
        <f>SUM(D163-E163)</f>
        <v>3573398.95</v>
      </c>
      <c r="G163" s="2">
        <v>1161355.72</v>
      </c>
    </row>
    <row r="164" spans="1:7" ht="12.75">
      <c r="A164" s="3" t="s">
        <v>15</v>
      </c>
      <c r="B164" s="12">
        <f aca="true" t="shared" si="14" ref="B164:G164">SUM(B161:B163)</f>
        <v>1385</v>
      </c>
      <c r="C164" s="3">
        <f t="shared" si="14"/>
        <v>380</v>
      </c>
      <c r="D164" s="1">
        <f t="shared" si="14"/>
        <v>28641428.5</v>
      </c>
      <c r="E164" s="1">
        <f t="shared" si="14"/>
        <v>18049627.5</v>
      </c>
      <c r="F164" s="1">
        <f t="shared" si="14"/>
        <v>10591801</v>
      </c>
      <c r="G164" s="1">
        <f t="shared" si="14"/>
        <v>2986149.79</v>
      </c>
    </row>
    <row r="167" spans="1:2" ht="13.5" thickBot="1">
      <c r="A167" s="9" t="s">
        <v>37</v>
      </c>
      <c r="B167" s="9"/>
    </row>
    <row r="168" spans="1:7" ht="13.5" thickTop="1">
      <c r="A168" s="5" t="s">
        <v>1</v>
      </c>
      <c r="B168" s="6" t="s">
        <v>2</v>
      </c>
      <c r="C168" s="6" t="s">
        <v>2</v>
      </c>
      <c r="D168" s="6" t="s">
        <v>7</v>
      </c>
      <c r="E168" s="6" t="s">
        <v>7</v>
      </c>
      <c r="F168" s="6" t="s">
        <v>5</v>
      </c>
      <c r="G168" s="10" t="s">
        <v>10</v>
      </c>
    </row>
    <row r="169" spans="1:7" ht="13.5" thickBot="1">
      <c r="A169" s="7" t="s">
        <v>0</v>
      </c>
      <c r="B169" s="8" t="s">
        <v>3</v>
      </c>
      <c r="C169" s="8" t="s">
        <v>4</v>
      </c>
      <c r="D169" s="8" t="s">
        <v>8</v>
      </c>
      <c r="E169" s="8" t="s">
        <v>9</v>
      </c>
      <c r="F169" s="8" t="s">
        <v>6</v>
      </c>
      <c r="G169" s="11" t="s">
        <v>11</v>
      </c>
    </row>
    <row r="170" spans="1:7" ht="13.5" thickTop="1">
      <c r="A170" s="3" t="s">
        <v>12</v>
      </c>
      <c r="B170" s="3">
        <v>52</v>
      </c>
      <c r="C170" s="3">
        <v>17</v>
      </c>
      <c r="D170" s="1">
        <v>1465384.75</v>
      </c>
      <c r="E170" s="1">
        <v>904379.4</v>
      </c>
      <c r="F170" s="1">
        <f>SUM(D170-E170)</f>
        <v>561005.35</v>
      </c>
      <c r="G170" s="1">
        <v>145861.9</v>
      </c>
    </row>
    <row r="171" spans="1:7" ht="12.75">
      <c r="A171" s="3" t="s">
        <v>13</v>
      </c>
      <c r="B171" s="3">
        <v>52</v>
      </c>
      <c r="C171" s="3">
        <v>18</v>
      </c>
      <c r="D171" s="1">
        <v>1107334.5</v>
      </c>
      <c r="E171" s="1">
        <v>693776.25</v>
      </c>
      <c r="F171" s="1">
        <f>SUM(D171-E171)</f>
        <v>413558.25</v>
      </c>
      <c r="G171" s="1">
        <v>107525.51</v>
      </c>
    </row>
    <row r="172" spans="1:7" ht="15">
      <c r="A172" s="4" t="s">
        <v>14</v>
      </c>
      <c r="B172" s="4">
        <v>43</v>
      </c>
      <c r="C172" s="4">
        <v>1</v>
      </c>
      <c r="D172" s="2">
        <v>2119068.55</v>
      </c>
      <c r="E172" s="2">
        <v>1358613.9</v>
      </c>
      <c r="F172" s="2">
        <f>SUM(D172-E172)</f>
        <v>760454.6499999999</v>
      </c>
      <c r="G172" s="2">
        <v>247147.99</v>
      </c>
    </row>
    <row r="173" spans="1:7" ht="12.75">
      <c r="A173" s="3" t="s">
        <v>15</v>
      </c>
      <c r="B173" s="3">
        <f aca="true" t="shared" si="15" ref="B173:G173">SUM(B170:B172)</f>
        <v>147</v>
      </c>
      <c r="C173" s="3">
        <f t="shared" si="15"/>
        <v>36</v>
      </c>
      <c r="D173" s="1">
        <f t="shared" si="15"/>
        <v>4691787.8</v>
      </c>
      <c r="E173" s="1">
        <f t="shared" si="15"/>
        <v>2956769.55</v>
      </c>
      <c r="F173" s="1">
        <f t="shared" si="15"/>
        <v>1735018.25</v>
      </c>
      <c r="G173" s="1">
        <f t="shared" si="15"/>
        <v>500535.39999999997</v>
      </c>
    </row>
    <row r="176" spans="1:2" ht="13.5" thickBot="1">
      <c r="A176" s="9" t="s">
        <v>38</v>
      </c>
      <c r="B176" s="9"/>
    </row>
    <row r="177" spans="1:7" ht="13.5" thickTop="1">
      <c r="A177" s="5" t="s">
        <v>1</v>
      </c>
      <c r="B177" s="6" t="s">
        <v>2</v>
      </c>
      <c r="C177" s="6" t="s">
        <v>2</v>
      </c>
      <c r="D177" s="6" t="s">
        <v>7</v>
      </c>
      <c r="E177" s="6" t="s">
        <v>7</v>
      </c>
      <c r="F177" s="6" t="s">
        <v>5</v>
      </c>
      <c r="G177" s="10" t="s">
        <v>10</v>
      </c>
    </row>
    <row r="178" spans="1:7" ht="13.5" thickBot="1">
      <c r="A178" s="7" t="s">
        <v>0</v>
      </c>
      <c r="B178" s="8" t="s">
        <v>3</v>
      </c>
      <c r="C178" s="8" t="s">
        <v>4</v>
      </c>
      <c r="D178" s="8" t="s">
        <v>8</v>
      </c>
      <c r="E178" s="8" t="s">
        <v>9</v>
      </c>
      <c r="F178" s="8" t="s">
        <v>6</v>
      </c>
      <c r="G178" s="11" t="s">
        <v>11</v>
      </c>
    </row>
    <row r="179" spans="1:7" ht="13.5" thickTop="1">
      <c r="A179" s="3" t="s">
        <v>12</v>
      </c>
      <c r="B179" s="3">
        <v>48</v>
      </c>
      <c r="C179" s="3">
        <v>16</v>
      </c>
      <c r="D179" s="1">
        <v>744925</v>
      </c>
      <c r="E179" s="1">
        <v>481763.9</v>
      </c>
      <c r="F179" s="1">
        <f>SUM(D179-E179)</f>
        <v>263161.1</v>
      </c>
      <c r="G179" s="1">
        <v>68422.18</v>
      </c>
    </row>
    <row r="180" spans="1:7" ht="12.75">
      <c r="A180" s="3" t="s">
        <v>13</v>
      </c>
      <c r="B180" s="3">
        <v>36</v>
      </c>
      <c r="C180" s="3">
        <v>12</v>
      </c>
      <c r="D180" s="1">
        <v>337739</v>
      </c>
      <c r="E180" s="1">
        <v>214305.3</v>
      </c>
      <c r="F180" s="1">
        <f>SUM(D180-E180)</f>
        <v>123433.70000000001</v>
      </c>
      <c r="G180" s="1">
        <v>32092.91</v>
      </c>
    </row>
    <row r="181" spans="1:7" ht="15">
      <c r="A181" s="4" t="s">
        <v>14</v>
      </c>
      <c r="B181" s="4">
        <v>130</v>
      </c>
      <c r="C181" s="4">
        <v>4</v>
      </c>
      <c r="D181" s="2">
        <v>4058824</v>
      </c>
      <c r="E181" s="2">
        <v>2719103.6</v>
      </c>
      <c r="F181" s="2">
        <f>SUM(D181-E181)</f>
        <v>1339720.4</v>
      </c>
      <c r="G181" s="2">
        <v>435409.59</v>
      </c>
    </row>
    <row r="182" spans="1:7" ht="12.75">
      <c r="A182" s="3" t="s">
        <v>15</v>
      </c>
      <c r="B182" s="3">
        <f aca="true" t="shared" si="16" ref="B182:G182">SUM(B179:B181)</f>
        <v>214</v>
      </c>
      <c r="C182" s="3">
        <f t="shared" si="16"/>
        <v>32</v>
      </c>
      <c r="D182" s="1">
        <f t="shared" si="16"/>
        <v>5141488</v>
      </c>
      <c r="E182" s="1">
        <f t="shared" si="16"/>
        <v>3415172.8</v>
      </c>
      <c r="F182" s="1">
        <f t="shared" si="16"/>
        <v>1726315.2</v>
      </c>
      <c r="G182" s="1">
        <f t="shared" si="16"/>
        <v>535924.68</v>
      </c>
    </row>
    <row r="185" spans="1:2" ht="13.5" thickBot="1">
      <c r="A185" s="9" t="s">
        <v>39</v>
      </c>
      <c r="B185" s="9"/>
    </row>
    <row r="186" spans="1:7" ht="13.5" thickTop="1">
      <c r="A186" s="5" t="s">
        <v>1</v>
      </c>
      <c r="B186" s="6" t="s">
        <v>2</v>
      </c>
      <c r="C186" s="6" t="s">
        <v>2</v>
      </c>
      <c r="D186" s="6" t="s">
        <v>7</v>
      </c>
      <c r="E186" s="6" t="s">
        <v>7</v>
      </c>
      <c r="F186" s="6" t="s">
        <v>5</v>
      </c>
      <c r="G186" s="10" t="s">
        <v>10</v>
      </c>
    </row>
    <row r="187" spans="1:7" ht="13.5" thickBot="1">
      <c r="A187" s="7" t="s">
        <v>0</v>
      </c>
      <c r="B187" s="8" t="s">
        <v>3</v>
      </c>
      <c r="C187" s="8" t="s">
        <v>4</v>
      </c>
      <c r="D187" s="8" t="s">
        <v>8</v>
      </c>
      <c r="E187" s="8" t="s">
        <v>9</v>
      </c>
      <c r="F187" s="8" t="s">
        <v>6</v>
      </c>
      <c r="G187" s="11" t="s">
        <v>11</v>
      </c>
    </row>
    <row r="188" spans="1:7" ht="13.5" thickTop="1">
      <c r="A188" s="3" t="s">
        <v>12</v>
      </c>
      <c r="B188" s="3">
        <v>9</v>
      </c>
      <c r="C188" s="3">
        <v>3</v>
      </c>
      <c r="D188" s="1">
        <v>182250.5</v>
      </c>
      <c r="E188" s="1">
        <v>117488.3</v>
      </c>
      <c r="F188" s="1">
        <f>SUM(D188-E188)</f>
        <v>64762.2</v>
      </c>
      <c r="G188" s="1">
        <v>16838.2</v>
      </c>
    </row>
    <row r="189" spans="1:7" ht="12.75">
      <c r="A189" s="3" t="s">
        <v>13</v>
      </c>
      <c r="B189" s="3">
        <v>6</v>
      </c>
      <c r="C189" s="3">
        <v>2</v>
      </c>
      <c r="D189" s="1">
        <v>57644.35</v>
      </c>
      <c r="E189" s="1">
        <v>42490.9</v>
      </c>
      <c r="F189" s="1">
        <f>SUM(D189-E189)</f>
        <v>15153.449999999997</v>
      </c>
      <c r="G189" s="1">
        <v>3939.92</v>
      </c>
    </row>
    <row r="190" spans="1:7" ht="15">
      <c r="A190" s="4" t="s">
        <v>14</v>
      </c>
      <c r="B190" s="4">
        <v>78</v>
      </c>
      <c r="C190" s="4">
        <v>2</v>
      </c>
      <c r="D190" s="2">
        <v>2912032.4</v>
      </c>
      <c r="E190" s="2">
        <v>2020940.95</v>
      </c>
      <c r="F190" s="2">
        <f>SUM(D190-E190)</f>
        <v>891091.45</v>
      </c>
      <c r="G190" s="2">
        <v>289605</v>
      </c>
    </row>
    <row r="191" spans="1:7" ht="12.75">
      <c r="A191" s="3" t="s">
        <v>15</v>
      </c>
      <c r="B191" s="3">
        <f aca="true" t="shared" si="17" ref="B191:G191">SUM(B188:B190)</f>
        <v>93</v>
      </c>
      <c r="C191" s="3">
        <f t="shared" si="17"/>
        <v>7</v>
      </c>
      <c r="D191" s="1">
        <f t="shared" si="17"/>
        <v>3151927.25</v>
      </c>
      <c r="E191" s="1">
        <f t="shared" si="17"/>
        <v>2180920.15</v>
      </c>
      <c r="F191" s="1">
        <f t="shared" si="17"/>
        <v>971007.1</v>
      </c>
      <c r="G191" s="1">
        <f t="shared" si="17"/>
        <v>310383.12</v>
      </c>
    </row>
    <row r="194" spans="1:2" ht="13.5" thickBot="1">
      <c r="A194" s="9" t="s">
        <v>40</v>
      </c>
      <c r="B194" s="9"/>
    </row>
    <row r="195" spans="1:7" ht="13.5" thickTop="1">
      <c r="A195" s="5" t="s">
        <v>1</v>
      </c>
      <c r="B195" s="6" t="s">
        <v>2</v>
      </c>
      <c r="C195" s="6" t="s">
        <v>2</v>
      </c>
      <c r="D195" s="6" t="s">
        <v>7</v>
      </c>
      <c r="E195" s="6" t="s">
        <v>7</v>
      </c>
      <c r="F195" s="6" t="s">
        <v>5</v>
      </c>
      <c r="G195" s="10" t="s">
        <v>10</v>
      </c>
    </row>
    <row r="196" spans="1:7" ht="13.5" thickBot="1">
      <c r="A196" s="7" t="s">
        <v>0</v>
      </c>
      <c r="B196" s="8" t="s">
        <v>3</v>
      </c>
      <c r="C196" s="8" t="s">
        <v>4</v>
      </c>
      <c r="D196" s="8" t="s">
        <v>8</v>
      </c>
      <c r="E196" s="8" t="s">
        <v>9</v>
      </c>
      <c r="F196" s="8" t="s">
        <v>6</v>
      </c>
      <c r="G196" s="11" t="s">
        <v>11</v>
      </c>
    </row>
    <row r="197" spans="1:7" ht="13.5" thickTop="1">
      <c r="A197" s="3" t="s">
        <v>12</v>
      </c>
      <c r="B197" s="3">
        <v>74</v>
      </c>
      <c r="C197" s="3">
        <v>24</v>
      </c>
      <c r="D197" s="1">
        <v>1751253.25</v>
      </c>
      <c r="E197" s="1">
        <v>1126666.5</v>
      </c>
      <c r="F197" s="1">
        <f>SUM(D197-E197)</f>
        <v>624586.75</v>
      </c>
      <c r="G197" s="1">
        <v>162393.14</v>
      </c>
    </row>
    <row r="198" spans="1:7" ht="12.75">
      <c r="A198" s="3" t="s">
        <v>13</v>
      </c>
      <c r="B198" s="3">
        <v>81</v>
      </c>
      <c r="C198" s="3">
        <v>27</v>
      </c>
      <c r="D198" s="1">
        <v>2144331</v>
      </c>
      <c r="E198" s="1">
        <v>1381777.65</v>
      </c>
      <c r="F198" s="1">
        <f>SUM(D198-E198)</f>
        <v>762553.3500000001</v>
      </c>
      <c r="G198" s="1">
        <v>198264.58</v>
      </c>
    </row>
    <row r="199" spans="1:7" ht="12.75">
      <c r="A199" s="3" t="s">
        <v>17</v>
      </c>
      <c r="B199" s="3">
        <v>76</v>
      </c>
      <c r="C199" s="3">
        <v>1</v>
      </c>
      <c r="D199" s="1">
        <v>2544169</v>
      </c>
      <c r="E199" s="1">
        <v>1629719.6</v>
      </c>
      <c r="F199" s="1">
        <f>SUM(D199-E199)</f>
        <v>914449.3999999999</v>
      </c>
      <c r="G199" s="1">
        <v>164601.14</v>
      </c>
    </row>
    <row r="200" spans="1:7" ht="15">
      <c r="A200" s="4" t="s">
        <v>14</v>
      </c>
      <c r="B200" s="4">
        <v>90</v>
      </c>
      <c r="C200" s="4">
        <v>2</v>
      </c>
      <c r="D200" s="2">
        <v>3704336.8</v>
      </c>
      <c r="E200" s="2">
        <v>2386702.35</v>
      </c>
      <c r="F200" s="18">
        <f>SUM(D200-E200)</f>
        <v>1317634.4499999997</v>
      </c>
      <c r="G200" s="2">
        <v>428231.42</v>
      </c>
    </row>
    <row r="201" spans="1:7" ht="12.75">
      <c r="A201" s="3" t="s">
        <v>15</v>
      </c>
      <c r="B201" s="3">
        <f aca="true" t="shared" si="18" ref="B201:G201">SUM(B197:B200)</f>
        <v>321</v>
      </c>
      <c r="C201" s="3">
        <f t="shared" si="18"/>
        <v>54</v>
      </c>
      <c r="D201" s="1">
        <f t="shared" si="18"/>
        <v>10144090.05</v>
      </c>
      <c r="E201" s="1">
        <f t="shared" si="18"/>
        <v>6524866.1</v>
      </c>
      <c r="F201" s="1">
        <f t="shared" si="18"/>
        <v>3619223.9499999997</v>
      </c>
      <c r="G201" s="1">
        <f t="shared" si="18"/>
        <v>953490.28</v>
      </c>
    </row>
    <row r="202" spans="1:7" ht="12.75">
      <c r="A202" s="3"/>
      <c r="B202" s="3"/>
      <c r="C202" s="3"/>
      <c r="D202" s="1"/>
      <c r="E202" s="1"/>
      <c r="F202" s="1"/>
      <c r="G202" s="1"/>
    </row>
    <row r="203" spans="1:7" ht="12.75">
      <c r="A203" s="3"/>
      <c r="B203" s="3"/>
      <c r="C203" s="3"/>
      <c r="D203" s="1"/>
      <c r="E203" s="1"/>
      <c r="F203" s="1"/>
      <c r="G203" s="1"/>
    </row>
    <row r="204" spans="1:7" ht="12.75">
      <c r="A204" s="3"/>
      <c r="B204" s="3"/>
      <c r="C204" s="3"/>
      <c r="D204" s="1"/>
      <c r="E204" s="1"/>
      <c r="F204" s="1"/>
      <c r="G204" s="1"/>
    </row>
    <row r="205" spans="1:7" ht="12.75">
      <c r="A205" s="3"/>
      <c r="B205" s="3"/>
      <c r="C205" s="3"/>
      <c r="D205" s="1"/>
      <c r="E205" s="1"/>
      <c r="F205" s="1"/>
      <c r="G205" s="1"/>
    </row>
    <row r="206" spans="1:7" ht="12.75">
      <c r="A206" s="3"/>
      <c r="B206" s="3"/>
      <c r="C206" s="3"/>
      <c r="D206" s="1"/>
      <c r="E206" s="1"/>
      <c r="F206" s="1"/>
      <c r="G206" s="1"/>
    </row>
    <row r="210" spans="1:2" ht="13.5" thickBot="1">
      <c r="A210" s="9" t="s">
        <v>41</v>
      </c>
      <c r="B210" s="9"/>
    </row>
    <row r="211" spans="1:7" ht="13.5" thickTop="1">
      <c r="A211" s="5" t="s">
        <v>1</v>
      </c>
      <c r="B211" s="6" t="s">
        <v>2</v>
      </c>
      <c r="C211" s="6" t="s">
        <v>2</v>
      </c>
      <c r="D211" s="6" t="s">
        <v>7</v>
      </c>
      <c r="E211" s="6" t="s">
        <v>7</v>
      </c>
      <c r="F211" s="6" t="s">
        <v>5</v>
      </c>
      <c r="G211" s="10" t="s">
        <v>10</v>
      </c>
    </row>
    <row r="212" spans="1:7" ht="13.5" thickBot="1">
      <c r="A212" s="7" t="s">
        <v>0</v>
      </c>
      <c r="B212" s="8" t="s">
        <v>3</v>
      </c>
      <c r="C212" s="8" t="s">
        <v>4</v>
      </c>
      <c r="D212" s="8" t="s">
        <v>8</v>
      </c>
      <c r="E212" s="8" t="s">
        <v>9</v>
      </c>
      <c r="F212" s="8" t="s">
        <v>6</v>
      </c>
      <c r="G212" s="11" t="s">
        <v>11</v>
      </c>
    </row>
    <row r="213" spans="1:7" ht="13.5" thickTop="1">
      <c r="A213" s="3" t="s">
        <v>12</v>
      </c>
      <c r="B213" s="3">
        <v>45</v>
      </c>
      <c r="C213" s="3">
        <v>15</v>
      </c>
      <c r="D213" s="1">
        <v>791050.25</v>
      </c>
      <c r="E213" s="1">
        <v>516033.7</v>
      </c>
      <c r="F213" s="1">
        <f>SUM(D213-E213)</f>
        <v>275016.55</v>
      </c>
      <c r="G213" s="1">
        <v>71504.64</v>
      </c>
    </row>
    <row r="214" spans="1:7" ht="12.75">
      <c r="A214" s="3" t="s">
        <v>13</v>
      </c>
      <c r="B214" s="3">
        <v>47</v>
      </c>
      <c r="C214" s="3">
        <v>16</v>
      </c>
      <c r="D214" s="1">
        <v>687021.25</v>
      </c>
      <c r="E214" s="1">
        <v>431294.7</v>
      </c>
      <c r="F214" s="1">
        <f>SUM(D214-E214)</f>
        <v>255726.55</v>
      </c>
      <c r="G214" s="1">
        <v>66489.41</v>
      </c>
    </row>
    <row r="215" spans="1:7" ht="12.75">
      <c r="A215" s="3" t="s">
        <v>17</v>
      </c>
      <c r="B215" s="3">
        <v>74</v>
      </c>
      <c r="C215" s="3">
        <v>1</v>
      </c>
      <c r="D215" s="1">
        <v>1742652.5</v>
      </c>
      <c r="E215" s="1">
        <v>1165608.2</v>
      </c>
      <c r="F215" s="1">
        <f>SUM(D215-E215)</f>
        <v>577044.3</v>
      </c>
      <c r="G215" s="1">
        <v>103868.2</v>
      </c>
    </row>
    <row r="216" spans="1:7" ht="15">
      <c r="A216" s="4" t="s">
        <v>14</v>
      </c>
      <c r="B216" s="4">
        <v>92</v>
      </c>
      <c r="C216" s="4">
        <v>2</v>
      </c>
      <c r="D216" s="2">
        <v>3838302.75</v>
      </c>
      <c r="E216" s="2">
        <v>2531147.05</v>
      </c>
      <c r="F216" s="2">
        <f>SUM(D216-E216)</f>
        <v>1307155.7000000002</v>
      </c>
      <c r="G216" s="2">
        <v>424825.9</v>
      </c>
    </row>
    <row r="217" spans="1:7" ht="12.75">
      <c r="A217" s="3" t="s">
        <v>15</v>
      </c>
      <c r="B217" s="3">
        <f aca="true" t="shared" si="19" ref="B217:G217">SUM(B213:B216)</f>
        <v>258</v>
      </c>
      <c r="C217" s="3">
        <f t="shared" si="19"/>
        <v>34</v>
      </c>
      <c r="D217" s="1">
        <f t="shared" si="19"/>
        <v>7059026.75</v>
      </c>
      <c r="E217" s="1">
        <f t="shared" si="19"/>
        <v>4644083.65</v>
      </c>
      <c r="F217" s="1">
        <f t="shared" si="19"/>
        <v>2414943.1</v>
      </c>
      <c r="G217" s="1">
        <f t="shared" si="19"/>
        <v>666688.15</v>
      </c>
    </row>
    <row r="220" spans="1:2" ht="13.5" thickBot="1">
      <c r="A220" s="9" t="s">
        <v>42</v>
      </c>
      <c r="B220" s="9"/>
    </row>
    <row r="221" spans="1:7" ht="13.5" thickTop="1">
      <c r="A221" s="5" t="s">
        <v>1</v>
      </c>
      <c r="B221" s="6" t="s">
        <v>2</v>
      </c>
      <c r="C221" s="6" t="s">
        <v>2</v>
      </c>
      <c r="D221" s="6" t="s">
        <v>7</v>
      </c>
      <c r="E221" s="6" t="s">
        <v>7</v>
      </c>
      <c r="F221" s="6" t="s">
        <v>5</v>
      </c>
      <c r="G221" s="10" t="s">
        <v>10</v>
      </c>
    </row>
    <row r="222" spans="1:7" ht="13.5" thickBot="1">
      <c r="A222" s="7" t="s">
        <v>0</v>
      </c>
      <c r="B222" s="8" t="s">
        <v>3</v>
      </c>
      <c r="C222" s="8" t="s">
        <v>4</v>
      </c>
      <c r="D222" s="8" t="s">
        <v>8</v>
      </c>
      <c r="E222" s="8" t="s">
        <v>9</v>
      </c>
      <c r="F222" s="8" t="s">
        <v>6</v>
      </c>
      <c r="G222" s="11" t="s">
        <v>11</v>
      </c>
    </row>
    <row r="223" spans="1:7" ht="13.5" thickTop="1">
      <c r="A223" s="3" t="s">
        <v>12</v>
      </c>
      <c r="B223" s="3">
        <v>21</v>
      </c>
      <c r="C223" s="3">
        <v>7</v>
      </c>
      <c r="D223" s="1">
        <v>194502.25</v>
      </c>
      <c r="E223" s="1">
        <v>111033.7</v>
      </c>
      <c r="F223" s="1">
        <f>SUM(D223-E223)</f>
        <v>83468.55</v>
      </c>
      <c r="G223" s="1">
        <v>21701.86</v>
      </c>
    </row>
    <row r="224" spans="1:7" ht="12.75">
      <c r="A224" s="3" t="s">
        <v>13</v>
      </c>
      <c r="B224" s="3">
        <v>6</v>
      </c>
      <c r="C224" s="3">
        <v>2</v>
      </c>
      <c r="D224" s="1">
        <v>30918.25</v>
      </c>
      <c r="E224" s="1">
        <v>17083.15</v>
      </c>
      <c r="F224" s="1">
        <f>SUM(D224-E224)</f>
        <v>13835.099999999999</v>
      </c>
      <c r="G224" s="1">
        <v>3597.16</v>
      </c>
    </row>
    <row r="225" spans="1:7" ht="15">
      <c r="A225" s="4" t="s">
        <v>14</v>
      </c>
      <c r="B225" s="4">
        <v>469</v>
      </c>
      <c r="C225" s="4">
        <v>10</v>
      </c>
      <c r="D225" s="2">
        <v>19330189.75</v>
      </c>
      <c r="E225" s="2">
        <v>12803929.8</v>
      </c>
      <c r="F225" s="2">
        <f>SUM(D225-E225)</f>
        <v>6526259.949999999</v>
      </c>
      <c r="G225" s="2">
        <v>2121036.28</v>
      </c>
    </row>
    <row r="226" spans="1:7" ht="12.75">
      <c r="A226" s="3" t="s">
        <v>15</v>
      </c>
      <c r="B226" s="3">
        <f aca="true" t="shared" si="20" ref="B226:G226">SUM(B223:B225)</f>
        <v>496</v>
      </c>
      <c r="C226" s="3">
        <f t="shared" si="20"/>
        <v>19</v>
      </c>
      <c r="D226" s="1">
        <f t="shared" si="20"/>
        <v>19555610.25</v>
      </c>
      <c r="E226" s="1">
        <f t="shared" si="20"/>
        <v>12932046.65</v>
      </c>
      <c r="F226" s="1">
        <f t="shared" si="20"/>
        <v>6623563.6</v>
      </c>
      <c r="G226" s="1">
        <f t="shared" si="20"/>
        <v>2146335.3</v>
      </c>
    </row>
    <row r="229" spans="1:2" ht="13.5" thickBot="1">
      <c r="A229" s="9" t="s">
        <v>43</v>
      </c>
      <c r="B229" s="9"/>
    </row>
    <row r="230" spans="1:7" ht="13.5" thickTop="1">
      <c r="A230" s="5" t="s">
        <v>1</v>
      </c>
      <c r="B230" s="6" t="s">
        <v>2</v>
      </c>
      <c r="C230" s="6" t="s">
        <v>2</v>
      </c>
      <c r="D230" s="6" t="s">
        <v>7</v>
      </c>
      <c r="E230" s="6" t="s">
        <v>7</v>
      </c>
      <c r="F230" s="6" t="s">
        <v>5</v>
      </c>
      <c r="G230" s="10" t="s">
        <v>10</v>
      </c>
    </row>
    <row r="231" spans="1:7" ht="13.5" thickBot="1">
      <c r="A231" s="7" t="s">
        <v>0</v>
      </c>
      <c r="B231" s="8" t="s">
        <v>3</v>
      </c>
      <c r="C231" s="8" t="s">
        <v>4</v>
      </c>
      <c r="D231" s="8" t="s">
        <v>8</v>
      </c>
      <c r="E231" s="8" t="s">
        <v>9</v>
      </c>
      <c r="F231" s="8" t="s">
        <v>6</v>
      </c>
      <c r="G231" s="11" t="s">
        <v>11</v>
      </c>
    </row>
    <row r="232" spans="1:7" ht="13.5" thickTop="1">
      <c r="A232" s="3" t="s">
        <v>12</v>
      </c>
      <c r="B232" s="3">
        <v>49</v>
      </c>
      <c r="C232" s="3">
        <v>16</v>
      </c>
      <c r="D232" s="1">
        <v>503682</v>
      </c>
      <c r="E232" s="1">
        <v>306838.3</v>
      </c>
      <c r="F232" s="1">
        <f>SUM(D232-E232)</f>
        <v>196843.7</v>
      </c>
      <c r="G232" s="1">
        <v>51179.67</v>
      </c>
    </row>
    <row r="233" spans="1:7" ht="12.75">
      <c r="A233" s="3" t="s">
        <v>13</v>
      </c>
      <c r="B233" s="3">
        <v>14</v>
      </c>
      <c r="C233" s="3">
        <v>5</v>
      </c>
      <c r="D233" s="1">
        <v>154978.75</v>
      </c>
      <c r="E233" s="1">
        <v>87446.4</v>
      </c>
      <c r="F233" s="1">
        <f>SUM(D233-E233)</f>
        <v>67532.35</v>
      </c>
      <c r="G233" s="1">
        <v>17558.54</v>
      </c>
    </row>
    <row r="234" spans="1:7" ht="15">
      <c r="A234" s="4" t="s">
        <v>14</v>
      </c>
      <c r="B234" s="4">
        <v>288</v>
      </c>
      <c r="C234" s="4">
        <v>7</v>
      </c>
      <c r="D234" s="2">
        <v>11054153.7</v>
      </c>
      <c r="E234" s="2">
        <v>7344265.5</v>
      </c>
      <c r="F234" s="2">
        <f>SUM(D234-E234)</f>
        <v>3709888.1999999993</v>
      </c>
      <c r="G234" s="2">
        <v>1205714.47</v>
      </c>
    </row>
    <row r="235" spans="1:7" ht="12.75">
      <c r="A235" s="3" t="s">
        <v>15</v>
      </c>
      <c r="B235" s="3">
        <f aca="true" t="shared" si="21" ref="B235:G235">SUM(B232:B234)</f>
        <v>351</v>
      </c>
      <c r="C235" s="3">
        <f t="shared" si="21"/>
        <v>28</v>
      </c>
      <c r="D235" s="1">
        <f t="shared" si="21"/>
        <v>11712814.45</v>
      </c>
      <c r="E235" s="1">
        <f t="shared" si="21"/>
        <v>7738550.2</v>
      </c>
      <c r="F235" s="1">
        <f t="shared" si="21"/>
        <v>3974264.249999999</v>
      </c>
      <c r="G235" s="1">
        <f t="shared" si="21"/>
        <v>1274452.68</v>
      </c>
    </row>
    <row r="238" spans="1:2" ht="13.5" thickBot="1">
      <c r="A238" s="9" t="s">
        <v>44</v>
      </c>
      <c r="B238" s="9"/>
    </row>
    <row r="239" spans="1:7" ht="13.5" thickTop="1">
      <c r="A239" s="5" t="s">
        <v>1</v>
      </c>
      <c r="B239" s="6" t="s">
        <v>2</v>
      </c>
      <c r="C239" s="6" t="s">
        <v>2</v>
      </c>
      <c r="D239" s="6" t="s">
        <v>7</v>
      </c>
      <c r="E239" s="6" t="s">
        <v>7</v>
      </c>
      <c r="F239" s="6" t="s">
        <v>5</v>
      </c>
      <c r="G239" s="10" t="s">
        <v>10</v>
      </c>
    </row>
    <row r="240" spans="1:7" ht="13.5" thickBot="1">
      <c r="A240" s="7" t="s">
        <v>0</v>
      </c>
      <c r="B240" s="8" t="s">
        <v>3</v>
      </c>
      <c r="C240" s="8" t="s">
        <v>4</v>
      </c>
      <c r="D240" s="8" t="s">
        <v>8</v>
      </c>
      <c r="E240" s="8" t="s">
        <v>9</v>
      </c>
      <c r="F240" s="8" t="s">
        <v>6</v>
      </c>
      <c r="G240" s="11" t="s">
        <v>11</v>
      </c>
    </row>
    <row r="241" spans="1:7" ht="13.5" thickTop="1">
      <c r="A241" s="3" t="s">
        <v>12</v>
      </c>
      <c r="B241" s="3">
        <v>83</v>
      </c>
      <c r="C241" s="3">
        <v>27</v>
      </c>
      <c r="D241" s="1">
        <v>2014678</v>
      </c>
      <c r="E241" s="1">
        <v>1317551.35</v>
      </c>
      <c r="F241" s="1">
        <f>SUM(D241-E241)</f>
        <v>697126.6499999999</v>
      </c>
      <c r="G241" s="1">
        <v>181253.57</v>
      </c>
    </row>
    <row r="242" spans="1:7" ht="12.75">
      <c r="A242" s="3" t="s">
        <v>13</v>
      </c>
      <c r="B242" s="3">
        <v>37</v>
      </c>
      <c r="C242" s="3">
        <v>13</v>
      </c>
      <c r="D242" s="1">
        <v>189509.5</v>
      </c>
      <c r="E242" s="1">
        <v>124733.5</v>
      </c>
      <c r="F242" s="1">
        <f>SUM(D242-E242)</f>
        <v>64776</v>
      </c>
      <c r="G242" s="1">
        <v>16841.89</v>
      </c>
    </row>
    <row r="243" spans="1:7" ht="12.75">
      <c r="A243" s="3" t="s">
        <v>17</v>
      </c>
      <c r="B243" s="3">
        <v>92</v>
      </c>
      <c r="C243" s="3">
        <v>1</v>
      </c>
      <c r="D243" s="1">
        <v>2893648.5</v>
      </c>
      <c r="E243" s="1">
        <v>2033065.55</v>
      </c>
      <c r="F243" s="1">
        <f>SUM(D243-E243)</f>
        <v>860582.95</v>
      </c>
      <c r="G243" s="1">
        <v>154905.25</v>
      </c>
    </row>
    <row r="244" spans="1:7" ht="15">
      <c r="A244" s="4" t="s">
        <v>14</v>
      </c>
      <c r="B244" s="4">
        <v>210</v>
      </c>
      <c r="C244" s="4">
        <v>6</v>
      </c>
      <c r="D244" s="2">
        <v>8177628.25</v>
      </c>
      <c r="E244" s="2">
        <v>5504894.35</v>
      </c>
      <c r="F244" s="2">
        <f>SUM(D244-E244)</f>
        <v>2672733.9000000004</v>
      </c>
      <c r="G244" s="2">
        <v>868639.25</v>
      </c>
    </row>
    <row r="245" spans="1:7" ht="12.75">
      <c r="A245" s="3" t="s">
        <v>15</v>
      </c>
      <c r="B245" s="3">
        <f aca="true" t="shared" si="22" ref="B245:G245">SUM(B241:B244)</f>
        <v>422</v>
      </c>
      <c r="C245" s="3">
        <f t="shared" si="22"/>
        <v>47</v>
      </c>
      <c r="D245" s="1">
        <f t="shared" si="22"/>
        <v>13275464.25</v>
      </c>
      <c r="E245" s="1">
        <f t="shared" si="22"/>
        <v>8980244.75</v>
      </c>
      <c r="F245" s="1">
        <f t="shared" si="22"/>
        <v>4295219.5</v>
      </c>
      <c r="G245" s="1">
        <f t="shared" si="22"/>
        <v>1221639.96</v>
      </c>
    </row>
    <row r="248" spans="1:2" ht="13.5" thickBot="1">
      <c r="A248" s="9" t="s">
        <v>45</v>
      </c>
      <c r="B248" s="9"/>
    </row>
    <row r="249" spans="1:7" ht="13.5" thickTop="1">
      <c r="A249" s="5"/>
      <c r="B249" s="6" t="s">
        <v>2</v>
      </c>
      <c r="C249" s="6" t="s">
        <v>2</v>
      </c>
      <c r="D249" s="6" t="s">
        <v>7</v>
      </c>
      <c r="E249" s="6" t="s">
        <v>7</v>
      </c>
      <c r="F249" s="6" t="s">
        <v>5</v>
      </c>
      <c r="G249" s="10" t="s">
        <v>10</v>
      </c>
    </row>
    <row r="250" spans="1:7" ht="13.5" thickBot="1">
      <c r="A250" s="7" t="s">
        <v>0</v>
      </c>
      <c r="B250" s="8" t="s">
        <v>3</v>
      </c>
      <c r="C250" s="8" t="s">
        <v>4</v>
      </c>
      <c r="D250" s="8" t="s">
        <v>8</v>
      </c>
      <c r="E250" s="8" t="s">
        <v>9</v>
      </c>
      <c r="F250" s="8" t="s">
        <v>6</v>
      </c>
      <c r="G250" s="11" t="s">
        <v>11</v>
      </c>
    </row>
    <row r="251" spans="1:7" ht="13.5" thickTop="1">
      <c r="A251" s="3" t="s">
        <v>12</v>
      </c>
      <c r="B251" s="3">
        <v>140</v>
      </c>
      <c r="C251" s="3">
        <v>47</v>
      </c>
      <c r="D251" s="1">
        <v>2111892.35</v>
      </c>
      <c r="E251" s="1">
        <v>1404446.05</v>
      </c>
      <c r="F251" s="1">
        <f>SUM(D251-E251)</f>
        <v>707446.3</v>
      </c>
      <c r="G251" s="1">
        <v>183936.88</v>
      </c>
    </row>
    <row r="252" spans="1:7" ht="12.75">
      <c r="A252" s="3" t="s">
        <v>13</v>
      </c>
      <c r="B252" s="3">
        <v>57</v>
      </c>
      <c r="C252" s="3">
        <v>19</v>
      </c>
      <c r="D252" s="1">
        <v>735183</v>
      </c>
      <c r="E252" s="1">
        <v>469789.95</v>
      </c>
      <c r="F252" s="1">
        <f>SUM(D252-E252)</f>
        <v>265393.05</v>
      </c>
      <c r="G252" s="1">
        <v>69002.51</v>
      </c>
    </row>
    <row r="253" spans="1:7" ht="12.75">
      <c r="A253" s="3" t="s">
        <v>17</v>
      </c>
      <c r="B253" s="3">
        <v>69</v>
      </c>
      <c r="C253" s="3">
        <v>1</v>
      </c>
      <c r="D253" s="1">
        <v>1401608</v>
      </c>
      <c r="E253" s="1">
        <v>976186.05</v>
      </c>
      <c r="F253" s="1">
        <f>SUM(D253-E253)</f>
        <v>425421.94999999995</v>
      </c>
      <c r="G253" s="1">
        <v>76576.19</v>
      </c>
    </row>
    <row r="254" spans="1:7" ht="15">
      <c r="A254" s="4" t="s">
        <v>14</v>
      </c>
      <c r="B254" s="4">
        <v>368</v>
      </c>
      <c r="C254" s="4">
        <v>9</v>
      </c>
      <c r="D254" s="2">
        <v>10972896.55</v>
      </c>
      <c r="E254" s="2">
        <v>7339424.5</v>
      </c>
      <c r="F254" s="2">
        <f>SUM(D254-E254)</f>
        <v>3633472.0500000007</v>
      </c>
      <c r="G254" s="2">
        <v>1180879.55</v>
      </c>
    </row>
    <row r="255" spans="1:7" ht="12.75">
      <c r="A255" s="3" t="s">
        <v>15</v>
      </c>
      <c r="B255" s="3">
        <f aca="true" t="shared" si="23" ref="B255:G255">SUM(B251:B254)</f>
        <v>634</v>
      </c>
      <c r="C255" s="3">
        <f t="shared" si="23"/>
        <v>76</v>
      </c>
      <c r="D255" s="1">
        <f t="shared" si="23"/>
        <v>15221579.9</v>
      </c>
      <c r="E255" s="1">
        <f t="shared" si="23"/>
        <v>10189846.55</v>
      </c>
      <c r="F255" s="1">
        <f t="shared" si="23"/>
        <v>5031733.350000001</v>
      </c>
      <c r="G255" s="1">
        <f t="shared" si="23"/>
        <v>1510395.1300000001</v>
      </c>
    </row>
    <row r="262" spans="1:2" ht="13.5" thickBot="1">
      <c r="A262" s="9" t="s">
        <v>46</v>
      </c>
      <c r="B262" s="9"/>
    </row>
    <row r="263" spans="1:7" ht="13.5" thickTop="1">
      <c r="A263" s="5" t="s">
        <v>1</v>
      </c>
      <c r="B263" s="6" t="s">
        <v>2</v>
      </c>
      <c r="C263" s="6" t="s">
        <v>2</v>
      </c>
      <c r="D263" s="6" t="s">
        <v>7</v>
      </c>
      <c r="E263" s="6" t="s">
        <v>7</v>
      </c>
      <c r="F263" s="6" t="s">
        <v>5</v>
      </c>
      <c r="G263" s="10" t="s">
        <v>10</v>
      </c>
    </row>
    <row r="264" spans="1:7" ht="13.5" thickBot="1">
      <c r="A264" s="7" t="s">
        <v>0</v>
      </c>
      <c r="B264" s="8" t="s">
        <v>3</v>
      </c>
      <c r="C264" s="8" t="s">
        <v>4</v>
      </c>
      <c r="D264" s="8" t="s">
        <v>8</v>
      </c>
      <c r="E264" s="8" t="s">
        <v>9</v>
      </c>
      <c r="F264" s="8" t="s">
        <v>6</v>
      </c>
      <c r="G264" s="11" t="s">
        <v>11</v>
      </c>
    </row>
    <row r="265" spans="1:7" ht="13.5" thickTop="1">
      <c r="A265" s="3" t="s">
        <v>12</v>
      </c>
      <c r="B265" s="3">
        <v>161</v>
      </c>
      <c r="C265" s="3">
        <v>51</v>
      </c>
      <c r="D265" s="1">
        <v>3019867</v>
      </c>
      <c r="E265" s="1">
        <v>1980269.95</v>
      </c>
      <c r="F265" s="1">
        <f>SUM(D265-E265)</f>
        <v>1039597.05</v>
      </c>
      <c r="G265" s="1">
        <v>270296.01</v>
      </c>
    </row>
    <row r="266" spans="1:7" ht="12.75">
      <c r="A266" s="3" t="s">
        <v>13</v>
      </c>
      <c r="B266" s="3">
        <v>47</v>
      </c>
      <c r="C266" s="3">
        <v>16</v>
      </c>
      <c r="D266" s="1">
        <v>886886.75</v>
      </c>
      <c r="E266" s="1">
        <v>598560.6</v>
      </c>
      <c r="F266" s="1">
        <f>SUM(D266-E266)</f>
        <v>288326.15</v>
      </c>
      <c r="G266" s="1">
        <v>74965.17</v>
      </c>
    </row>
    <row r="267" spans="1:7" ht="12.75">
      <c r="A267" s="3" t="s">
        <v>16</v>
      </c>
      <c r="B267" s="3">
        <v>12</v>
      </c>
      <c r="C267" s="3">
        <v>1</v>
      </c>
      <c r="D267" s="1">
        <v>233878.25</v>
      </c>
      <c r="E267" s="1">
        <v>170475.85</v>
      </c>
      <c r="F267" s="1">
        <f>SUM(D267-E267)</f>
        <v>63402.399999999994</v>
      </c>
      <c r="G267" s="1">
        <v>16484.7</v>
      </c>
    </row>
    <row r="268" spans="1:7" ht="12.75">
      <c r="A268" s="3" t="s">
        <v>17</v>
      </c>
      <c r="B268" s="3">
        <v>108</v>
      </c>
      <c r="C268" s="3">
        <v>2</v>
      </c>
      <c r="D268" s="1">
        <v>2176503</v>
      </c>
      <c r="E268" s="1">
        <v>1515294.35</v>
      </c>
      <c r="F268" s="1">
        <f>SUM(D268-E268)</f>
        <v>661208.6499999999</v>
      </c>
      <c r="G268" s="1">
        <v>119017.99</v>
      </c>
    </row>
    <row r="269" spans="1:7" ht="15">
      <c r="A269" s="4" t="s">
        <v>14</v>
      </c>
      <c r="B269" s="4">
        <v>694</v>
      </c>
      <c r="C269" s="4">
        <v>15</v>
      </c>
      <c r="D269" s="2">
        <v>30115936.55</v>
      </c>
      <c r="E269" s="2">
        <v>20229043.3</v>
      </c>
      <c r="F269" s="2">
        <f>SUM(D269-E269)</f>
        <v>9886893.25</v>
      </c>
      <c r="G269" s="2">
        <v>3213242.6</v>
      </c>
    </row>
    <row r="270" spans="1:7" ht="12.75">
      <c r="A270" s="3" t="s">
        <v>15</v>
      </c>
      <c r="B270" s="3">
        <f aca="true" t="shared" si="24" ref="B270:G270">SUM(B265:B269)</f>
        <v>1022</v>
      </c>
      <c r="C270" s="3">
        <f t="shared" si="24"/>
        <v>85</v>
      </c>
      <c r="D270" s="1">
        <f t="shared" si="24"/>
        <v>36433071.55</v>
      </c>
      <c r="E270" s="1">
        <f t="shared" si="24"/>
        <v>24493644.05</v>
      </c>
      <c r="F270" s="1">
        <f t="shared" si="24"/>
        <v>11939427.5</v>
      </c>
      <c r="G270" s="1">
        <f t="shared" si="24"/>
        <v>3694006.47</v>
      </c>
    </row>
    <row r="274" spans="1:2" ht="13.5" thickBot="1">
      <c r="A274" s="9" t="s">
        <v>47</v>
      </c>
      <c r="B274" s="9"/>
    </row>
    <row r="275" spans="1:7" ht="13.5" thickTop="1">
      <c r="A275" s="5" t="s">
        <v>1</v>
      </c>
      <c r="B275" s="6" t="s">
        <v>2</v>
      </c>
      <c r="C275" s="6" t="s">
        <v>2</v>
      </c>
      <c r="D275" s="6" t="s">
        <v>7</v>
      </c>
      <c r="E275" s="6" t="s">
        <v>7</v>
      </c>
      <c r="F275" s="6" t="s">
        <v>5</v>
      </c>
      <c r="G275" s="10" t="s">
        <v>10</v>
      </c>
    </row>
    <row r="276" spans="1:7" ht="13.5" thickBot="1">
      <c r="A276" s="7" t="s">
        <v>0</v>
      </c>
      <c r="B276" s="8" t="s">
        <v>3</v>
      </c>
      <c r="C276" s="8" t="s">
        <v>4</v>
      </c>
      <c r="D276" s="8" t="s">
        <v>8</v>
      </c>
      <c r="E276" s="8" t="s">
        <v>9</v>
      </c>
      <c r="F276" s="8" t="s">
        <v>6</v>
      </c>
      <c r="G276" s="11" t="s">
        <v>11</v>
      </c>
    </row>
    <row r="277" spans="1:7" ht="13.5" thickTop="1">
      <c r="A277" s="3" t="s">
        <v>12</v>
      </c>
      <c r="B277" s="3">
        <v>134</v>
      </c>
      <c r="C277" s="3">
        <v>44</v>
      </c>
      <c r="D277" s="1">
        <v>2568492.75</v>
      </c>
      <c r="E277" s="1">
        <v>1693232.05</v>
      </c>
      <c r="F277" s="1">
        <f>SUM(D277-E277)</f>
        <v>875260.7</v>
      </c>
      <c r="G277" s="1">
        <v>227568.52</v>
      </c>
    </row>
    <row r="278" spans="1:7" ht="12.75">
      <c r="A278" s="3" t="s">
        <v>13</v>
      </c>
      <c r="B278" s="3">
        <v>45</v>
      </c>
      <c r="C278" s="3">
        <v>14</v>
      </c>
      <c r="D278" s="1">
        <v>329944.75</v>
      </c>
      <c r="E278" s="1">
        <v>205280</v>
      </c>
      <c r="F278" s="1">
        <f>SUM(D278-E278)</f>
        <v>124664.75</v>
      </c>
      <c r="G278" s="1">
        <v>32413.11</v>
      </c>
    </row>
    <row r="279" spans="1:7" ht="12.75">
      <c r="A279" s="3" t="s">
        <v>16</v>
      </c>
      <c r="B279" s="3">
        <v>6</v>
      </c>
      <c r="C279" s="3">
        <v>1</v>
      </c>
      <c r="D279" s="1">
        <v>43133</v>
      </c>
      <c r="E279" s="1">
        <v>24340.4</v>
      </c>
      <c r="F279" s="1">
        <f>SUM(D279-E279)</f>
        <v>18792.6</v>
      </c>
      <c r="G279" s="1">
        <v>4886.14</v>
      </c>
    </row>
    <row r="280" spans="1:7" ht="15">
      <c r="A280" s="4" t="s">
        <v>14</v>
      </c>
      <c r="B280" s="4">
        <v>237</v>
      </c>
      <c r="C280" s="4">
        <v>6</v>
      </c>
      <c r="D280" s="2">
        <v>8511107</v>
      </c>
      <c r="E280" s="2">
        <v>5826435.3</v>
      </c>
      <c r="F280" s="2">
        <f>SUM(D280-E280)</f>
        <v>2684671.7</v>
      </c>
      <c r="G280" s="2">
        <v>872519.2</v>
      </c>
    </row>
    <row r="281" spans="1:7" ht="12.75">
      <c r="A281" s="3" t="s">
        <v>15</v>
      </c>
      <c r="B281" s="3">
        <f aca="true" t="shared" si="25" ref="B281:G281">SUM(B277:B280)</f>
        <v>422</v>
      </c>
      <c r="C281" s="3">
        <f t="shared" si="25"/>
        <v>65</v>
      </c>
      <c r="D281" s="1">
        <f t="shared" si="25"/>
        <v>11452677.5</v>
      </c>
      <c r="E281" s="1">
        <f t="shared" si="25"/>
        <v>7749287.75</v>
      </c>
      <c r="F281" s="1">
        <f t="shared" si="25"/>
        <v>3703389.75</v>
      </c>
      <c r="G281" s="1">
        <f t="shared" si="25"/>
        <v>1137386.97</v>
      </c>
    </row>
    <row r="284" spans="1:2" ht="13.5" thickBot="1">
      <c r="A284" s="9" t="s">
        <v>48</v>
      </c>
      <c r="B284" s="9"/>
    </row>
    <row r="285" spans="1:7" ht="13.5" thickTop="1">
      <c r="A285" s="5" t="s">
        <v>1</v>
      </c>
      <c r="B285" s="6" t="s">
        <v>2</v>
      </c>
      <c r="C285" s="6" t="s">
        <v>2</v>
      </c>
      <c r="D285" s="6" t="s">
        <v>7</v>
      </c>
      <c r="E285" s="6" t="s">
        <v>7</v>
      </c>
      <c r="F285" s="6" t="s">
        <v>5</v>
      </c>
      <c r="G285" s="10" t="s">
        <v>10</v>
      </c>
    </row>
    <row r="286" spans="1:7" ht="13.5" thickBot="1">
      <c r="A286" s="7" t="s">
        <v>0</v>
      </c>
      <c r="B286" s="8" t="s">
        <v>3</v>
      </c>
      <c r="C286" s="8" t="s">
        <v>4</v>
      </c>
      <c r="D286" s="8" t="s">
        <v>8</v>
      </c>
      <c r="E286" s="8" t="s">
        <v>9</v>
      </c>
      <c r="F286" s="8" t="s">
        <v>6</v>
      </c>
      <c r="G286" s="11" t="s">
        <v>11</v>
      </c>
    </row>
    <row r="287" spans="1:7" ht="13.5" thickTop="1">
      <c r="A287" s="3" t="s">
        <v>12</v>
      </c>
      <c r="B287" s="3">
        <v>21</v>
      </c>
      <c r="C287" s="3">
        <v>6</v>
      </c>
      <c r="D287" s="1">
        <v>300212.25</v>
      </c>
      <c r="E287" s="1">
        <v>188106.4</v>
      </c>
      <c r="F287" s="1">
        <f>SUM(D287-E287)</f>
        <v>112105.85</v>
      </c>
      <c r="G287" s="1">
        <v>29147.64</v>
      </c>
    </row>
    <row r="288" spans="1:7" ht="15">
      <c r="A288" s="4" t="s">
        <v>13</v>
      </c>
      <c r="B288" s="4">
        <v>15</v>
      </c>
      <c r="C288" s="4">
        <v>5</v>
      </c>
      <c r="D288" s="2">
        <v>298191</v>
      </c>
      <c r="E288" s="2">
        <v>181030.65</v>
      </c>
      <c r="F288" s="2">
        <f>SUM(D288-E288)</f>
        <v>117160.35</v>
      </c>
      <c r="G288" s="2">
        <v>30461.76</v>
      </c>
    </row>
    <row r="289" spans="1:7" ht="12.75">
      <c r="A289" s="3" t="s">
        <v>15</v>
      </c>
      <c r="B289" s="3">
        <f aca="true" t="shared" si="26" ref="B289:G289">SUM(B287:B288)</f>
        <v>36</v>
      </c>
      <c r="C289" s="3">
        <f t="shared" si="26"/>
        <v>11</v>
      </c>
      <c r="D289" s="1">
        <f t="shared" si="26"/>
        <v>598403.25</v>
      </c>
      <c r="E289" s="1">
        <f t="shared" si="26"/>
        <v>369137.05</v>
      </c>
      <c r="F289" s="1">
        <f t="shared" si="26"/>
        <v>229266.2</v>
      </c>
      <c r="G289" s="1">
        <f t="shared" si="26"/>
        <v>59609.399999999994</v>
      </c>
    </row>
    <row r="292" spans="1:2" ht="13.5" thickBot="1">
      <c r="A292" s="9" t="s">
        <v>49</v>
      </c>
      <c r="B292" s="9"/>
    </row>
    <row r="293" spans="1:7" ht="13.5" thickTop="1">
      <c r="A293" s="5" t="s">
        <v>1</v>
      </c>
      <c r="B293" s="6" t="s">
        <v>2</v>
      </c>
      <c r="C293" s="6" t="s">
        <v>2</v>
      </c>
      <c r="D293" s="6" t="s">
        <v>7</v>
      </c>
      <c r="E293" s="6" t="s">
        <v>7</v>
      </c>
      <c r="F293" s="6" t="s">
        <v>5</v>
      </c>
      <c r="G293" s="10" t="s">
        <v>10</v>
      </c>
    </row>
    <row r="294" spans="1:7" ht="13.5" thickBot="1">
      <c r="A294" s="7" t="s">
        <v>0</v>
      </c>
      <c r="B294" s="8" t="s">
        <v>3</v>
      </c>
      <c r="C294" s="8" t="s">
        <v>4</v>
      </c>
      <c r="D294" s="8" t="s">
        <v>8</v>
      </c>
      <c r="E294" s="8" t="s">
        <v>9</v>
      </c>
      <c r="F294" s="8" t="s">
        <v>6</v>
      </c>
      <c r="G294" s="11" t="s">
        <v>11</v>
      </c>
    </row>
    <row r="295" spans="1:7" ht="13.5" thickTop="1">
      <c r="A295" s="3" t="s">
        <v>12</v>
      </c>
      <c r="B295" s="3">
        <v>231</v>
      </c>
      <c r="C295" s="3">
        <v>77</v>
      </c>
      <c r="D295" s="1">
        <v>3155309.5</v>
      </c>
      <c r="E295" s="1">
        <v>1977134.7</v>
      </c>
      <c r="F295" s="1">
        <f>SUM(D295-E295)</f>
        <v>1178174.8</v>
      </c>
      <c r="G295" s="1">
        <v>306327.21</v>
      </c>
    </row>
    <row r="296" spans="1:7" ht="12.75">
      <c r="A296" s="3" t="s">
        <v>13</v>
      </c>
      <c r="B296" s="3">
        <v>163</v>
      </c>
      <c r="C296" s="3">
        <v>55</v>
      </c>
      <c r="D296" s="1">
        <v>1747922.5</v>
      </c>
      <c r="E296" s="1">
        <v>1134616.7</v>
      </c>
      <c r="F296" s="1">
        <f>SUM(D296-E296)</f>
        <v>613305.8</v>
      </c>
      <c r="G296" s="1">
        <v>159460.7</v>
      </c>
    </row>
    <row r="297" spans="1:7" ht="12.75">
      <c r="A297" s="3" t="s">
        <v>16</v>
      </c>
      <c r="B297" s="3">
        <v>12</v>
      </c>
      <c r="C297" s="3">
        <v>2</v>
      </c>
      <c r="D297" s="1">
        <v>17013.5</v>
      </c>
      <c r="E297" s="1">
        <v>10075.8</v>
      </c>
      <c r="F297" s="1">
        <f>SUM(D297-E297)</f>
        <v>6937.700000000001</v>
      </c>
      <c r="G297" s="1">
        <v>1803.87</v>
      </c>
    </row>
    <row r="298" spans="1:7" ht="12.75">
      <c r="A298" s="3" t="s">
        <v>17</v>
      </c>
      <c r="B298" s="3">
        <v>100</v>
      </c>
      <c r="C298" s="3">
        <v>1</v>
      </c>
      <c r="D298" s="1">
        <v>3032524.25</v>
      </c>
      <c r="E298" s="1">
        <v>2042750.6</v>
      </c>
      <c r="F298" s="1">
        <f>SUM(D298-E298)</f>
        <v>989773.6499999999</v>
      </c>
      <c r="G298" s="1">
        <v>178159.66</v>
      </c>
    </row>
    <row r="299" spans="1:7" ht="15">
      <c r="A299" s="4" t="s">
        <v>14</v>
      </c>
      <c r="B299" s="4">
        <v>509</v>
      </c>
      <c r="C299" s="4">
        <v>12</v>
      </c>
      <c r="D299" s="2">
        <v>27286198.4</v>
      </c>
      <c r="E299" s="2">
        <v>18558311.95</v>
      </c>
      <c r="F299" s="2">
        <f>SUM(D299-E299)</f>
        <v>8727886.45</v>
      </c>
      <c r="G299" s="2">
        <v>2836565.02</v>
      </c>
    </row>
    <row r="300" spans="1:7" ht="12.75">
      <c r="A300" s="3" t="s">
        <v>15</v>
      </c>
      <c r="B300" s="12">
        <f aca="true" t="shared" si="27" ref="B300:G300">SUM(B295:B299)</f>
        <v>1015</v>
      </c>
      <c r="C300" s="3">
        <f t="shared" si="27"/>
        <v>147</v>
      </c>
      <c r="D300" s="1">
        <f t="shared" si="27"/>
        <v>35238968.15</v>
      </c>
      <c r="E300" s="1">
        <f t="shared" si="27"/>
        <v>23722889.75</v>
      </c>
      <c r="F300" s="1">
        <f t="shared" si="27"/>
        <v>11516078.399999999</v>
      </c>
      <c r="G300" s="1">
        <f t="shared" si="27"/>
        <v>3482316.46</v>
      </c>
    </row>
    <row r="303" spans="1:2" ht="13.5" thickBot="1">
      <c r="A303" s="9" t="s">
        <v>50</v>
      </c>
      <c r="B303" s="9"/>
    </row>
    <row r="304" spans="1:7" ht="13.5" thickTop="1">
      <c r="A304" s="5" t="s">
        <v>1</v>
      </c>
      <c r="B304" s="6" t="s">
        <v>2</v>
      </c>
      <c r="C304" s="6" t="s">
        <v>2</v>
      </c>
      <c r="D304" s="6" t="s">
        <v>7</v>
      </c>
      <c r="E304" s="6" t="s">
        <v>7</v>
      </c>
      <c r="F304" s="6" t="s">
        <v>5</v>
      </c>
      <c r="G304" s="10" t="s">
        <v>10</v>
      </c>
    </row>
    <row r="305" spans="1:7" ht="13.5" thickBot="1">
      <c r="A305" s="7" t="s">
        <v>0</v>
      </c>
      <c r="B305" s="8" t="s">
        <v>3</v>
      </c>
      <c r="C305" s="8" t="s">
        <v>4</v>
      </c>
      <c r="D305" s="8" t="s">
        <v>8</v>
      </c>
      <c r="E305" s="8" t="s">
        <v>9</v>
      </c>
      <c r="F305" s="8" t="s">
        <v>6</v>
      </c>
      <c r="G305" s="11" t="s">
        <v>11</v>
      </c>
    </row>
    <row r="306" spans="1:7" ht="13.5" thickTop="1">
      <c r="A306" s="3" t="s">
        <v>12</v>
      </c>
      <c r="B306" s="3">
        <v>27</v>
      </c>
      <c r="C306" s="3">
        <v>9</v>
      </c>
      <c r="D306" s="1">
        <v>514964.25</v>
      </c>
      <c r="E306" s="1">
        <v>319319.15</v>
      </c>
      <c r="F306" s="1">
        <f>SUM(D306-E306)</f>
        <v>195645.09999999998</v>
      </c>
      <c r="G306" s="1">
        <v>50867.96</v>
      </c>
    </row>
    <row r="307" spans="1:7" ht="12.75">
      <c r="A307" s="3" t="s">
        <v>13</v>
      </c>
      <c r="B307" s="3">
        <v>18</v>
      </c>
      <c r="C307" s="3">
        <v>6</v>
      </c>
      <c r="D307" s="1">
        <v>164269.5</v>
      </c>
      <c r="E307" s="1">
        <v>101938.3</v>
      </c>
      <c r="F307" s="1">
        <f>SUM(D307-E307)</f>
        <v>62331.2</v>
      </c>
      <c r="G307" s="1">
        <v>16206.19</v>
      </c>
    </row>
    <row r="308" spans="1:7" ht="15">
      <c r="A308" s="4" t="s">
        <v>14</v>
      </c>
      <c r="B308" s="4">
        <v>377</v>
      </c>
      <c r="C308" s="4">
        <v>10</v>
      </c>
      <c r="D308" s="2">
        <v>11598404</v>
      </c>
      <c r="E308" s="2">
        <v>7652742.45</v>
      </c>
      <c r="F308" s="2">
        <f>SUM(D308-E308)</f>
        <v>3945661.55</v>
      </c>
      <c r="G308" s="2">
        <v>1282341.29</v>
      </c>
    </row>
    <row r="309" spans="1:7" ht="12.75">
      <c r="A309" s="3" t="s">
        <v>15</v>
      </c>
      <c r="B309" s="3">
        <f aca="true" t="shared" si="28" ref="B309:G309">SUM(B306:B308)</f>
        <v>422</v>
      </c>
      <c r="C309" s="3">
        <f t="shared" si="28"/>
        <v>25</v>
      </c>
      <c r="D309" s="1">
        <f t="shared" si="28"/>
        <v>12277637.75</v>
      </c>
      <c r="E309" s="1">
        <f t="shared" si="28"/>
        <v>8073999.9</v>
      </c>
      <c r="F309" s="1">
        <f t="shared" si="28"/>
        <v>4203637.85</v>
      </c>
      <c r="G309" s="1">
        <f t="shared" si="28"/>
        <v>1349415.44</v>
      </c>
    </row>
    <row r="310" spans="1:7" ht="12.75">
      <c r="A310" s="3"/>
      <c r="B310" s="3"/>
      <c r="C310" s="3"/>
      <c r="D310" s="1"/>
      <c r="E310" s="1"/>
      <c r="F310" s="1"/>
      <c r="G310" s="1"/>
    </row>
    <row r="314" spans="1:2" ht="13.5" thickBot="1">
      <c r="A314" s="9" t="s">
        <v>51</v>
      </c>
      <c r="B314" s="9"/>
    </row>
    <row r="315" spans="1:7" ht="13.5" thickTop="1">
      <c r="A315" s="5" t="s">
        <v>1</v>
      </c>
      <c r="B315" s="6" t="s">
        <v>2</v>
      </c>
      <c r="C315" s="6" t="s">
        <v>2</v>
      </c>
      <c r="D315" s="6" t="s">
        <v>7</v>
      </c>
      <c r="E315" s="6" t="s">
        <v>7</v>
      </c>
      <c r="F315" s="6" t="s">
        <v>5</v>
      </c>
      <c r="G315" s="10" t="s">
        <v>10</v>
      </c>
    </row>
    <row r="316" spans="1:7" ht="13.5" thickBot="1">
      <c r="A316" s="7" t="s">
        <v>0</v>
      </c>
      <c r="B316" s="8" t="s">
        <v>3</v>
      </c>
      <c r="C316" s="8" t="s">
        <v>4</v>
      </c>
      <c r="D316" s="8" t="s">
        <v>8</v>
      </c>
      <c r="E316" s="8" t="s">
        <v>9</v>
      </c>
      <c r="F316" s="8" t="s">
        <v>6</v>
      </c>
      <c r="G316" s="11" t="s">
        <v>11</v>
      </c>
    </row>
    <row r="317" spans="1:7" ht="13.5" thickTop="1">
      <c r="A317" s="3" t="s">
        <v>12</v>
      </c>
      <c r="B317" s="3">
        <v>72</v>
      </c>
      <c r="C317" s="3">
        <v>23</v>
      </c>
      <c r="D317" s="1">
        <v>923652.75</v>
      </c>
      <c r="E317" s="1">
        <v>549729.4</v>
      </c>
      <c r="F317" s="1">
        <f>SUM(D317-E317)</f>
        <v>373923.35</v>
      </c>
      <c r="G317" s="1">
        <v>97220.48</v>
      </c>
    </row>
    <row r="318" spans="1:7" ht="12.75">
      <c r="A318" s="3" t="s">
        <v>13</v>
      </c>
      <c r="B318" s="3">
        <v>30</v>
      </c>
      <c r="C318" s="3">
        <v>10</v>
      </c>
      <c r="D318" s="1">
        <v>156824</v>
      </c>
      <c r="E318" s="1">
        <v>90747.35</v>
      </c>
      <c r="F318" s="1">
        <f>SUM(D318-E318)</f>
        <v>66076.65</v>
      </c>
      <c r="G318" s="1">
        <v>17180.11</v>
      </c>
    </row>
    <row r="319" spans="1:7" ht="12.75">
      <c r="A319" s="3" t="s">
        <v>17</v>
      </c>
      <c r="B319" s="3">
        <v>65</v>
      </c>
      <c r="C319" s="3">
        <v>1</v>
      </c>
      <c r="D319" s="1">
        <v>1159266.25</v>
      </c>
      <c r="E319" s="1">
        <v>769758.15</v>
      </c>
      <c r="F319" s="1">
        <f>SUM(D319-E319)</f>
        <v>389508.1</v>
      </c>
      <c r="G319" s="1">
        <v>70111.74</v>
      </c>
    </row>
    <row r="320" spans="1:7" ht="15">
      <c r="A320" s="4" t="s">
        <v>14</v>
      </c>
      <c r="B320" s="4">
        <v>516</v>
      </c>
      <c r="C320" s="4">
        <v>13</v>
      </c>
      <c r="D320" s="2">
        <v>21653432.55</v>
      </c>
      <c r="E320" s="2">
        <v>14190525.15</v>
      </c>
      <c r="F320" s="2">
        <f>SUM(D320-E320)</f>
        <v>7462907.4</v>
      </c>
      <c r="G320" s="2">
        <v>2425446.63</v>
      </c>
    </row>
    <row r="321" spans="1:7" ht="12.75">
      <c r="A321" s="3" t="s">
        <v>15</v>
      </c>
      <c r="B321" s="3">
        <f aca="true" t="shared" si="29" ref="B321:G321">SUM(B317:B320)</f>
        <v>683</v>
      </c>
      <c r="C321" s="3">
        <f t="shared" si="29"/>
        <v>47</v>
      </c>
      <c r="D321" s="1">
        <f t="shared" si="29"/>
        <v>23893175.55</v>
      </c>
      <c r="E321" s="1">
        <f t="shared" si="29"/>
        <v>15600760.05</v>
      </c>
      <c r="F321" s="1">
        <f t="shared" si="29"/>
        <v>8292415.5</v>
      </c>
      <c r="G321" s="1">
        <f t="shared" si="29"/>
        <v>2609958.96</v>
      </c>
    </row>
    <row r="326" spans="1:2" ht="13.5" thickBot="1">
      <c r="A326" s="9" t="s">
        <v>52</v>
      </c>
      <c r="B326" s="9"/>
    </row>
    <row r="327" spans="1:7" ht="13.5" thickTop="1">
      <c r="A327" s="5" t="s">
        <v>1</v>
      </c>
      <c r="B327" s="6" t="s">
        <v>2</v>
      </c>
      <c r="C327" s="6" t="s">
        <v>2</v>
      </c>
      <c r="D327" s="6" t="s">
        <v>7</v>
      </c>
      <c r="E327" s="6" t="s">
        <v>7</v>
      </c>
      <c r="F327" s="6" t="s">
        <v>5</v>
      </c>
      <c r="G327" s="10" t="s">
        <v>10</v>
      </c>
    </row>
    <row r="328" spans="1:7" ht="13.5" thickBot="1">
      <c r="A328" s="7" t="s">
        <v>0</v>
      </c>
      <c r="B328" s="8" t="s">
        <v>3</v>
      </c>
      <c r="C328" s="8" t="s">
        <v>4</v>
      </c>
      <c r="D328" s="8" t="s">
        <v>8</v>
      </c>
      <c r="E328" s="8" t="s">
        <v>9</v>
      </c>
      <c r="F328" s="8" t="s">
        <v>6</v>
      </c>
      <c r="G328" s="11" t="s">
        <v>11</v>
      </c>
    </row>
    <row r="329" spans="1:7" ht="13.5" thickTop="1">
      <c r="A329" s="3" t="s">
        <v>12</v>
      </c>
      <c r="B329" s="3">
        <v>24</v>
      </c>
      <c r="C329" s="3">
        <v>8</v>
      </c>
      <c r="D329" s="1">
        <v>269459.25</v>
      </c>
      <c r="E329" s="1">
        <v>142157.35</v>
      </c>
      <c r="F329" s="1">
        <f>SUM(D329-E329)</f>
        <v>127301.9</v>
      </c>
      <c r="G329" s="1">
        <v>33098.64</v>
      </c>
    </row>
    <row r="330" spans="1:7" ht="12.75">
      <c r="A330" s="3" t="s">
        <v>13</v>
      </c>
      <c r="B330" s="3">
        <v>15</v>
      </c>
      <c r="C330" s="3">
        <v>5</v>
      </c>
      <c r="D330" s="1">
        <v>147860.25</v>
      </c>
      <c r="E330" s="1">
        <v>81802.8</v>
      </c>
      <c r="F330" s="1">
        <f>SUM(D330-E330)</f>
        <v>66057.45</v>
      </c>
      <c r="G330" s="1">
        <v>17174.97</v>
      </c>
    </row>
    <row r="331" spans="1:7" ht="15">
      <c r="A331" s="4" t="s">
        <v>14</v>
      </c>
      <c r="B331" s="4">
        <v>72</v>
      </c>
      <c r="C331" s="4">
        <v>2</v>
      </c>
      <c r="D331" s="2">
        <v>2382646.5</v>
      </c>
      <c r="E331" s="2">
        <v>1548990.15</v>
      </c>
      <c r="F331" s="2">
        <f>SUM(D331-E331)</f>
        <v>833656.3500000001</v>
      </c>
      <c r="G331" s="2">
        <v>270938.6</v>
      </c>
    </row>
    <row r="332" spans="1:7" ht="12.75">
      <c r="A332" s="3" t="s">
        <v>15</v>
      </c>
      <c r="B332" s="3">
        <f aca="true" t="shared" si="30" ref="B332:G332">SUM(B329:B331)</f>
        <v>111</v>
      </c>
      <c r="C332" s="3">
        <f t="shared" si="30"/>
        <v>15</v>
      </c>
      <c r="D332" s="1">
        <f t="shared" si="30"/>
        <v>2799966</v>
      </c>
      <c r="E332" s="1">
        <f t="shared" si="30"/>
        <v>1772950.2999999998</v>
      </c>
      <c r="F332" s="1">
        <f t="shared" si="30"/>
        <v>1027015.7000000001</v>
      </c>
      <c r="G332" s="1">
        <f t="shared" si="30"/>
        <v>321212.20999999996</v>
      </c>
    </row>
    <row r="333" spans="1:7" ht="12.75">
      <c r="A333" s="3"/>
      <c r="B333" s="3"/>
      <c r="C333" s="3"/>
      <c r="D333" s="1"/>
      <c r="E333" s="1"/>
      <c r="F333" s="1"/>
      <c r="G333" s="1"/>
    </row>
    <row r="334" spans="1:7" ht="15.75">
      <c r="A334" s="31" t="s">
        <v>63</v>
      </c>
      <c r="B334" s="31"/>
      <c r="C334" s="31"/>
      <c r="D334" s="31"/>
      <c r="E334" s="31"/>
      <c r="F334" s="1"/>
      <c r="G334" s="1"/>
    </row>
    <row r="335" spans="1:7" ht="15.75">
      <c r="A335" s="23"/>
      <c r="B335" s="23"/>
      <c r="C335" s="23"/>
      <c r="D335" s="23"/>
      <c r="E335" s="23"/>
      <c r="F335" s="1"/>
      <c r="G335" s="1"/>
    </row>
    <row r="336" spans="1:7" ht="12.75">
      <c r="A336" s="32" t="s">
        <v>55</v>
      </c>
      <c r="B336" s="32"/>
      <c r="D336" s="3" t="s">
        <v>7</v>
      </c>
      <c r="E336" s="3" t="s">
        <v>7</v>
      </c>
      <c r="F336" s="3" t="s">
        <v>5</v>
      </c>
      <c r="G336" s="3" t="s">
        <v>10</v>
      </c>
    </row>
    <row r="337" spans="1:7" ht="12.75">
      <c r="A337" s="33" t="s">
        <v>56</v>
      </c>
      <c r="B337" s="33"/>
      <c r="D337" s="24" t="s">
        <v>8</v>
      </c>
      <c r="E337" s="24" t="s">
        <v>9</v>
      </c>
      <c r="F337" s="24" t="s">
        <v>6</v>
      </c>
      <c r="G337" s="24" t="s">
        <v>11</v>
      </c>
    </row>
    <row r="339" spans="1:7" ht="12.75">
      <c r="A339" s="30" t="s">
        <v>57</v>
      </c>
      <c r="B339" s="30"/>
      <c r="D339" s="25">
        <v>72874416.8</v>
      </c>
      <c r="E339" s="25">
        <v>45863518.7</v>
      </c>
      <c r="F339" s="25">
        <f>SUM(D339-E339)</f>
        <v>27010898.099999994</v>
      </c>
      <c r="G339" s="25">
        <v>7022861.87</v>
      </c>
    </row>
    <row r="340" spans="1:7" ht="12.75">
      <c r="A340" s="30" t="s">
        <v>58</v>
      </c>
      <c r="B340" s="30"/>
      <c r="D340" s="25">
        <v>31361522.95</v>
      </c>
      <c r="E340" s="25">
        <v>19753013.75</v>
      </c>
      <c r="F340" s="25">
        <f>SUM(D340-E340)</f>
        <v>11608509.2</v>
      </c>
      <c r="G340" s="25">
        <v>3018228.21</v>
      </c>
    </row>
    <row r="341" spans="1:7" ht="12.75">
      <c r="A341" s="30" t="s">
        <v>59</v>
      </c>
      <c r="B341" s="30"/>
      <c r="D341" s="25">
        <v>1213605.75</v>
      </c>
      <c r="E341" s="25">
        <v>792423.05</v>
      </c>
      <c r="F341" s="25">
        <f>SUM(D341-E341)</f>
        <v>421182.69999999995</v>
      </c>
      <c r="G341" s="25">
        <v>109507.96</v>
      </c>
    </row>
    <row r="342" spans="1:7" ht="12.75">
      <c r="A342" s="30" t="s">
        <v>60</v>
      </c>
      <c r="B342" s="30"/>
      <c r="D342" s="25">
        <v>30882748.75</v>
      </c>
      <c r="E342" s="25">
        <v>20580991.2</v>
      </c>
      <c r="F342" s="25">
        <f>SUM(D342-E342)</f>
        <v>10301757.55</v>
      </c>
      <c r="G342" s="25">
        <v>1854320.18</v>
      </c>
    </row>
    <row r="343" spans="1:7" ht="15">
      <c r="A343" s="30" t="s">
        <v>61</v>
      </c>
      <c r="B343" s="30"/>
      <c r="D343" s="26">
        <v>300906489.95</v>
      </c>
      <c r="E343" s="26">
        <v>199392234.25</v>
      </c>
      <c r="F343" s="26">
        <f>SUM(D343-E343)</f>
        <v>101514255.69999999</v>
      </c>
      <c r="G343" s="26">
        <v>32992160.4</v>
      </c>
    </row>
    <row r="344" spans="1:7" ht="12.75">
      <c r="A344" s="30" t="s">
        <v>62</v>
      </c>
      <c r="B344" s="30"/>
      <c r="D344" s="25">
        <f>SUM(D339:D343)</f>
        <v>437238784.2</v>
      </c>
      <c r="E344" s="25">
        <f>SUM(E339:E343)</f>
        <v>286382180.95</v>
      </c>
      <c r="F344" s="25">
        <f>SUM(F339:F343)</f>
        <v>150856603.25</v>
      </c>
      <c r="G344" s="25">
        <f>SUM(G339:G343)</f>
        <v>44997078.62</v>
      </c>
    </row>
    <row r="345" spans="1:7" ht="12.75">
      <c r="A345" s="3"/>
      <c r="B345" s="3"/>
      <c r="C345" s="3"/>
      <c r="D345" s="1"/>
      <c r="E345" s="1"/>
      <c r="F345" s="1"/>
      <c r="G345" s="1"/>
    </row>
    <row r="347" spans="1:5" ht="12.75">
      <c r="A347" s="29" t="s">
        <v>53</v>
      </c>
      <c r="B347" s="29"/>
      <c r="C347" s="29"/>
      <c r="D347" s="29"/>
      <c r="E347" s="20">
        <f>B7+B17+B26+B37+B48+B59+B68+B78+B88+B97+B114+B123+B134+B144+B164+B173+B182+B191+B201+B217+B226+B235+B245+B255+B270+B281+B289+B300+B309+B321+B332</f>
        <v>14901</v>
      </c>
    </row>
    <row r="348" spans="1:5" ht="12.75">
      <c r="A348" s="19" t="s">
        <v>54</v>
      </c>
      <c r="B348" s="19"/>
      <c r="C348" s="19"/>
      <c r="D348" s="19"/>
      <c r="E348" s="20">
        <f>SUM(C7+C17+C26+C37+C48+C59+C68+C78+C88+C97+C114+C123+C134+C144+C164+C173+C182+C191+C201+C217+C226+C235+C245+C255+C270+C281+C289+C300+C309+C321+C332)</f>
        <v>2175</v>
      </c>
    </row>
    <row r="349" spans="1:5" ht="12.75">
      <c r="A349" s="29" t="s">
        <v>18</v>
      </c>
      <c r="B349" s="29"/>
      <c r="C349" s="29"/>
      <c r="D349" s="29"/>
      <c r="E349" s="20">
        <f>SUM(D7+D17+D26+D37+D48+D59+D68+D78+D88+D97+D114+D123+D134+D144+D164+D173+D182+D191+D201+D217+D226+D235+D245+D255+D270+D281+D289+D300+D309+D321+D332)</f>
        <v>437238784.2</v>
      </c>
    </row>
    <row r="350" spans="1:5" ht="12.75">
      <c r="A350" s="29" t="s">
        <v>19</v>
      </c>
      <c r="B350" s="29"/>
      <c r="C350" s="29"/>
      <c r="D350" s="29"/>
      <c r="E350" s="20">
        <f>SUM(E7+E17+E26+E37+E48+E59+E68+E78+E88+E97+E114+E123+E134+E144+E164+E173+E182+E191+E201+E217+E226+E235+E245+E255+E270+E281+E289+E300+E309+E321+E332)</f>
        <v>286382180.95000005</v>
      </c>
    </row>
    <row r="351" spans="1:5" ht="12.75">
      <c r="A351" s="29" t="s">
        <v>20</v>
      </c>
      <c r="B351" s="29"/>
      <c r="C351" s="29"/>
      <c r="D351" s="29"/>
      <c r="E351" s="20">
        <f>SUM(F7+F17+F26+F37+F48+F59+F68+F78+F88+F97+F114+F123+F134+F144+F164+F173+F182+F191+F201+F217+F226+F235+F245+F255+F270+F281+F289+F300+F309+F321+F332)</f>
        <v>150856603.24999997</v>
      </c>
    </row>
    <row r="352" spans="1:5" ht="12.75">
      <c r="A352" s="29" t="s">
        <v>21</v>
      </c>
      <c r="B352" s="29"/>
      <c r="C352" s="29"/>
      <c r="D352" s="29"/>
      <c r="E352" s="20">
        <f>SUM(G7+G17+G26+G37+G48+G59+G68+G78+G88+G97+G114+G123+G134+G144+G164+G173+G182+G191+G201+G217+G226+G235+G245+G255+G270+G281+G289+G300+G309+G321+G332)</f>
        <v>44997078.62</v>
      </c>
    </row>
    <row r="353" ht="12.75">
      <c r="E353" s="1"/>
    </row>
    <row r="354" ht="12.75">
      <c r="E354" s="1"/>
    </row>
  </sheetData>
  <sheetProtection/>
  <mergeCells count="14">
    <mergeCell ref="A339:B339"/>
    <mergeCell ref="A340:B340"/>
    <mergeCell ref="A341:B341"/>
    <mergeCell ref="A342:B342"/>
    <mergeCell ref="A334:E334"/>
    <mergeCell ref="A347:D347"/>
    <mergeCell ref="A336:B336"/>
    <mergeCell ref="A337:B337"/>
    <mergeCell ref="A349:D349"/>
    <mergeCell ref="A350:D350"/>
    <mergeCell ref="A351:D351"/>
    <mergeCell ref="A352:D352"/>
    <mergeCell ref="A343:B343"/>
    <mergeCell ref="A344:B344"/>
  </mergeCells>
  <printOptions/>
  <pageMargins left="0.75" right="0.75" top="1" bottom="1" header="0.5" footer="0.5"/>
  <pageSetup horizontalDpi="600" verticalDpi="600" orientation="portrait" scale="95" r:id="rId1"/>
  <headerFooter>
    <oddHeader>&amp;C&amp;"Arial,Bold" LOUISIANA STATE POLICE GAMING ENFORCEMENT DIVISION    
QUARTERLY VIDEO GAMING REVENUE REPORT      
FOURTH QUARTER FY 2012
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"Donder" Stevens</dc:creator>
  <cp:keywords/>
  <dc:description/>
  <cp:lastModifiedBy>mferrara</cp:lastModifiedBy>
  <cp:lastPrinted>2012-07-09T19:31:11Z</cp:lastPrinted>
  <dcterms:created xsi:type="dcterms:W3CDTF">2001-07-11T20:25:32Z</dcterms:created>
  <dcterms:modified xsi:type="dcterms:W3CDTF">2012-07-18T12:53:22Z</dcterms:modified>
  <cp:category/>
  <cp:version/>
  <cp:contentType/>
  <cp:contentStatus/>
</cp:coreProperties>
</file>