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<sst xmlns="http://schemas.openxmlformats.org/spreadsheetml/2006/main" count="51" uniqueCount="38">
  <si>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LOUISIANA STATE POLICE</t>
  </si>
  <si>
    <t xml:space="preserve"> </t>
  </si>
  <si>
    <t>MONTHLY ACTIVITY SUMMARY - SLOTS AT RACETRACKS</t>
  </si>
  <si>
    <t>FOR THE MONTH OF:</t>
  </si>
  <si>
    <t>MAY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</si>
  <si>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</si>
  <si>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</si>
  <si>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</si>
  <si>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</si>
  <si>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</si>
  <si>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</si>
  <si>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</si>
  <si>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</si>
  <si>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</si>
  <si>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</si>
  <si>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</si>
  <si>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</si>
  <si>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</si>
  <si>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</si>
  <si>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</si>
  <si>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</si>
  <si>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</si>
  <si>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</si>
  <si>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</si>
  <si>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</si>
  <si>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</si>
  <si>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</si>
  <si>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</si>
  <si>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</si>
  <si>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</si>
  <si>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</si>
  <si>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2002 - MAY 31, 2003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</si>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</sst>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2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71" fontId="8" fillId="0" borderId="1" xfId="15" applyNumberFormat="1" applyFont="1" applyBorder="1" applyAlignment="1" applyProtection="1">
      <alignment/>
      <protection/>
    </xf>
    <xf numFmtId="6" fontId="8" fillId="0" borderId="1" xfId="17" applyNumberFormat="1" applyFont="1" applyBorder="1" applyAlignment="1" applyProtection="1">
      <alignment/>
      <protection/>
    </xf>
    <xf numFmtId="175" fontId="8" fillId="0" borderId="1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8" fillId="0" borderId="2" xfId="0" applyFont="1" applyBorder="1" applyAlignment="1" applyProtection="1">
      <alignment/>
      <protection/>
    </xf>
    <xf numFmtId="164" fontId="8" fillId="0" borderId="2" xfId="0" applyFont="1" applyBorder="1" applyAlignment="1" applyProtection="1">
      <alignment horizontal="center"/>
      <protection/>
    </xf>
    <xf numFmtId="171" fontId="8" fillId="0" borderId="2" xfId="15" applyNumberFormat="1" applyFont="1" applyBorder="1" applyAlignment="1" applyProtection="1">
      <alignment/>
      <protection/>
    </xf>
    <xf numFmtId="6" fontId="8" fillId="0" borderId="2" xfId="17" applyNumberFormat="1" applyFont="1" applyBorder="1" applyAlignment="1" applyProtection="1">
      <alignment/>
      <protection/>
    </xf>
    <xf numFmtId="175" fontId="8" fillId="0" borderId="2" xfId="0" applyNumberFormat="1" applyFont="1" applyBorder="1" applyAlignment="1" applyProtection="1">
      <alignment/>
      <protection/>
    </xf>
    <xf numFmtId="164" fontId="8" fillId="0" borderId="3" xfId="0" applyFont="1" applyBorder="1" applyAlignment="1" applyProtection="1">
      <alignment/>
      <protection/>
    </xf>
    <xf numFmtId="166" fontId="8" fillId="0" borderId="3" xfId="0" applyNumberFormat="1" applyFont="1" applyBorder="1" applyAlignment="1" applyProtection="1">
      <alignment horizontal="center"/>
      <protection/>
    </xf>
    <xf numFmtId="164" fontId="8" fillId="0" borderId="3" xfId="0" applyFont="1" applyBorder="1" applyAlignment="1" applyProtection="1">
      <alignment horizontal="center"/>
      <protection/>
    </xf>
    <xf numFmtId="171" fontId="8" fillId="0" borderId="3" xfId="15" applyNumberFormat="1" applyFont="1" applyBorder="1" applyAlignment="1" applyProtection="1">
      <alignment/>
      <protection/>
    </xf>
    <xf numFmtId="6" fontId="8" fillId="0" borderId="3" xfId="17" applyNumberFormat="1" applyFont="1" applyBorder="1" applyAlignment="1" applyProtection="1">
      <alignment/>
      <protection/>
    </xf>
    <xf numFmtId="175" fontId="8" fillId="0" borderId="3" xfId="0" applyNumberFormat="1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71" fontId="8" fillId="0" borderId="0" xfId="15" applyNumberFormat="1" applyFont="1" applyBorder="1" applyAlignment="1" applyProtection="1">
      <alignment/>
      <protection/>
    </xf>
    <xf numFmtId="6" fontId="8" fillId="0" borderId="0" xfId="17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0" fontId="5" fillId="0" borderId="0" xfId="19" applyFont="1" applyAlignment="1">
      <alignment horizontal="center"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4" fillId="0" borderId="0" xfId="19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Border="1" applyAlignment="1">
      <alignment horizontal="center"/>
      <protection/>
    </xf>
    <xf numFmtId="177" fontId="8" fillId="0" borderId="7" xfId="19" applyNumberFormat="1" applyFont="1" applyBorder="1" applyAlignment="1">
      <alignment horizontal="center"/>
      <protection/>
    </xf>
    <xf numFmtId="6" fontId="8" fillId="0" borderId="6" xfId="19" applyNumberFormat="1" applyFont="1" applyBorder="1">
      <alignment/>
      <protection/>
    </xf>
    <xf numFmtId="177" fontId="8" fillId="0" borderId="3" xfId="19" applyNumberFormat="1" applyFont="1" applyBorder="1" applyAlignment="1">
      <alignment horizontal="center"/>
      <protection/>
    </xf>
    <xf numFmtId="38" fontId="8" fillId="0" borderId="3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6" fontId="8" fillId="0" borderId="3" xfId="17" applyNumberFormat="1" applyFont="1" applyFill="1" applyBorder="1" applyAlignment="1" applyProtection="1">
      <alignment horizontal="right"/>
      <protection/>
    </xf>
    <xf numFmtId="175" fontId="8" fillId="0" borderId="3" xfId="17" applyNumberFormat="1" applyFont="1" applyFill="1" applyBorder="1" applyAlignment="1" applyProtection="1">
      <alignment horizontal="right"/>
      <protection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79107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5.87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>
      <c r="A9" s="22" t="s">
        <v>18</v>
      </c>
      <c r="B9" s="13">
        <v>37300</v>
      </c>
      <c r="C9" s="23">
        <v>31</v>
      </c>
      <c r="D9" s="24">
        <v>132352</v>
      </c>
      <c r="E9" s="25">
        <v>11444101.97</v>
      </c>
      <c r="F9" s="25">
        <v>2059938.43</v>
      </c>
      <c r="G9" s="25">
        <v>9384163.54</v>
      </c>
      <c r="H9" s="26">
        <f>G9*0.185</f>
        <v>1736070.2548999998</v>
      </c>
      <c r="I9" s="27"/>
      <c r="J9" s="5"/>
      <c r="K9" s="5"/>
      <c r="L9" s="5"/>
    </row>
    <row r="10" spans="1:12" ht="13.5" thickBot="1">
      <c r="A10" s="28" t="s">
        <v>19</v>
      </c>
      <c r="B10" s="19">
        <v>37762</v>
      </c>
      <c r="C10" s="29">
        <v>11</v>
      </c>
      <c r="D10" s="30">
        <v>30580</v>
      </c>
      <c r="E10" s="31">
        <v>2632851.47</v>
      </c>
      <c r="F10" s="31">
        <v>473913.28</v>
      </c>
      <c r="G10" s="31">
        <f>E10-F10</f>
        <v>2158938.1900000004</v>
      </c>
      <c r="H10" s="32">
        <f>G10*0.185</f>
        <v>399403.5651500001</v>
      </c>
      <c r="I10" s="5"/>
      <c r="J10" s="5"/>
      <c r="K10" s="5"/>
      <c r="L10" s="5"/>
    </row>
    <row r="11" spans="1:12" ht="13.5" thickBot="1">
      <c r="A11" s="33" t="s">
        <v>20</v>
      </c>
      <c r="B11" s="34"/>
      <c r="C11" s="35"/>
      <c r="D11" s="36">
        <f>SUM(D9:D10)</f>
        <v>162932</v>
      </c>
      <c r="E11" s="37">
        <f>SUM(E9:E10)</f>
        <v>14076953.440000001</v>
      </c>
      <c r="F11" s="37">
        <f>SUM(F9:F10)</f>
        <v>2533851.71</v>
      </c>
      <c r="G11" s="37">
        <f>SUM(G9:G10)</f>
        <v>11543101.73</v>
      </c>
      <c r="H11" s="38">
        <f>SUM(H9:H10)</f>
        <v>2135473.8200499997</v>
      </c>
      <c r="I11" s="5"/>
      <c r="J11" s="5"/>
      <c r="K11" s="5"/>
      <c r="L11" s="5"/>
    </row>
    <row r="12" spans="1:12" ht="12.75">
      <c r="A12" s="39"/>
      <c r="B12" s="40"/>
      <c r="C12" s="41"/>
      <c r="D12" s="42"/>
      <c r="E12" s="43"/>
      <c r="F12" s="43"/>
      <c r="G12" s="43"/>
      <c r="H12" s="27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4" t="s">
        <v>37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5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4"/>
      <c r="G22" s="4"/>
      <c r="H22" s="4"/>
      <c r="I22" s="46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24</v>
      </c>
      <c r="B24" s="4"/>
      <c r="C24" s="4"/>
      <c r="D24" s="4"/>
      <c r="E24" s="4"/>
      <c r="F24" s="47"/>
      <c r="G24" s="47"/>
      <c r="H24" s="47"/>
      <c r="I24" s="5"/>
      <c r="J24" s="5"/>
      <c r="K24" s="5"/>
      <c r="L24" s="5"/>
    </row>
    <row r="25" spans="1:12" ht="15">
      <c r="A25" s="48"/>
      <c r="B25" s="49"/>
      <c r="C25" s="47" t="s">
        <v>25</v>
      </c>
      <c r="D25" s="47"/>
      <c r="E25" s="47"/>
      <c r="F25" s="50" t="s">
        <v>26</v>
      </c>
      <c r="G25" s="50"/>
      <c r="H25" s="50"/>
      <c r="I25" s="5"/>
      <c r="J25" s="5"/>
      <c r="K25" s="5"/>
      <c r="L25" s="5"/>
    </row>
    <row r="26" spans="1:12" ht="13.5" thickBot="1">
      <c r="A26" s="48"/>
      <c r="B26" s="49"/>
      <c r="C26" s="48"/>
      <c r="D26" s="51"/>
      <c r="E26" s="52"/>
      <c r="F26" s="53"/>
      <c r="G26" s="54"/>
      <c r="H26" s="55"/>
      <c r="I26" s="5"/>
      <c r="J26" s="5"/>
      <c r="K26" s="5"/>
      <c r="L26" s="5"/>
    </row>
    <row r="27" spans="1:12" ht="13.5" thickBot="1">
      <c r="A27" s="56" t="s">
        <v>10</v>
      </c>
      <c r="B27" s="57">
        <v>37743</v>
      </c>
      <c r="C27" s="58">
        <v>37713</v>
      </c>
      <c r="D27" s="59" t="s">
        <v>27</v>
      </c>
      <c r="E27" s="60" t="s">
        <v>28</v>
      </c>
      <c r="F27" s="58">
        <v>37378</v>
      </c>
      <c r="G27" s="59" t="s">
        <v>27</v>
      </c>
      <c r="H27" s="60" t="s">
        <v>28</v>
      </c>
      <c r="I27" s="5"/>
      <c r="J27" s="5"/>
      <c r="K27" s="5"/>
      <c r="L27" s="5"/>
    </row>
    <row r="28" spans="1:12" ht="13.5" thickBot="1">
      <c r="A28" s="33" t="s">
        <v>18</v>
      </c>
      <c r="B28" s="61">
        <f>E9</f>
        <v>11444101.97</v>
      </c>
      <c r="C28" s="37">
        <v>10340441</v>
      </c>
      <c r="D28" s="59">
        <f>B28-C28</f>
        <v>1103660.9700000007</v>
      </c>
      <c r="E28" s="62">
        <f>D28/C28</f>
        <v>0.1067324855874136</v>
      </c>
      <c r="F28" s="37">
        <v>11251632</v>
      </c>
      <c r="G28" s="63">
        <f>B28-F28</f>
        <v>192469.97000000067</v>
      </c>
      <c r="H28" s="62">
        <f>G28/F28</f>
        <v>0.01710596027314088</v>
      </c>
      <c r="I28" s="5"/>
      <c r="J28" s="5"/>
      <c r="K28" s="5"/>
      <c r="L28" s="5"/>
    </row>
    <row r="29" spans="1:12" ht="12.75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6"/>
      <c r="C35" s="64"/>
      <c r="D35" s="64"/>
      <c r="E35" s="64"/>
      <c r="F35" s="4"/>
      <c r="G35" s="4"/>
      <c r="H35" s="4"/>
      <c r="I35" s="5"/>
      <c r="J35" s="5"/>
      <c r="K35" s="5"/>
      <c r="L35" s="5"/>
    </row>
    <row r="36" spans="1:12" ht="15">
      <c r="A36" s="1" t="s">
        <v>29</v>
      </c>
      <c r="B36" s="6"/>
      <c r="C36" s="64"/>
      <c r="D36" s="64"/>
      <c r="E36" s="64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65"/>
      <c r="C37" s="66" t="s">
        <v>31</v>
      </c>
      <c r="D37" s="64"/>
      <c r="E37" s="64"/>
      <c r="F37" s="4"/>
      <c r="G37" s="4"/>
      <c r="H37" s="4"/>
      <c r="I37" s="5"/>
      <c r="J37" s="5"/>
      <c r="K37" s="5"/>
      <c r="L37" s="5"/>
    </row>
    <row r="38" spans="1:12" ht="15">
      <c r="A38" s="1"/>
      <c r="B38" s="65"/>
      <c r="C38" s="66" t="s">
        <v>32</v>
      </c>
      <c r="D38" s="64"/>
      <c r="E38" s="64"/>
      <c r="F38" s="4"/>
      <c r="G38" s="4"/>
      <c r="H38" s="4"/>
      <c r="I38" s="5"/>
      <c r="J38" s="5"/>
      <c r="K38" s="5"/>
      <c r="L38" s="5"/>
    </row>
    <row r="39" spans="1:12" ht="18.75" customHeight="1">
      <c r="A39" s="9"/>
      <c r="B39" s="4"/>
      <c r="C39" s="67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68"/>
      <c r="B40" s="69"/>
      <c r="C40" s="68"/>
      <c r="D40" s="68"/>
      <c r="E40" s="68"/>
      <c r="F40" s="4"/>
      <c r="G40" s="4"/>
      <c r="H40" s="4"/>
      <c r="I40" s="5"/>
      <c r="J40" s="5"/>
      <c r="K40" s="5"/>
      <c r="L40" s="5"/>
    </row>
    <row r="41" spans="1:12" ht="12.75">
      <c r="A41" s="70"/>
      <c r="B41" s="71"/>
      <c r="C41" s="72" t="s">
        <v>33</v>
      </c>
      <c r="D41" s="72" t="s">
        <v>33</v>
      </c>
      <c r="E41" s="72" t="s">
        <v>33</v>
      </c>
      <c r="F41" s="4"/>
      <c r="G41" s="4"/>
      <c r="H41" s="4"/>
      <c r="I41" s="5"/>
      <c r="J41" s="5"/>
      <c r="K41" s="5"/>
      <c r="L41" s="5"/>
    </row>
    <row r="42" spans="1:12" ht="13.5" thickBot="1">
      <c r="A42" s="73" t="s">
        <v>10</v>
      </c>
      <c r="B42" s="74" t="s">
        <v>34</v>
      </c>
      <c r="C42" s="73" t="s">
        <v>13</v>
      </c>
      <c r="D42" s="73" t="s">
        <v>35</v>
      </c>
      <c r="E42" s="73" t="s">
        <v>36</v>
      </c>
      <c r="F42" s="4"/>
      <c r="G42" s="4"/>
      <c r="H42" s="4"/>
      <c r="I42" s="5"/>
      <c r="J42" s="5"/>
      <c r="K42" s="5"/>
      <c r="L42" s="5"/>
    </row>
    <row r="43" spans="1:12" ht="12.75">
      <c r="A43" s="75" t="s">
        <v>18</v>
      </c>
      <c r="B43" s="71">
        <v>37300</v>
      </c>
      <c r="C43" s="76">
        <f>D9+1129064</f>
        <v>1261416</v>
      </c>
      <c r="D43" s="77">
        <f>E9+104933406</f>
        <v>116377507.97</v>
      </c>
      <c r="E43" s="78">
        <f>H9+15918396</f>
        <v>17654466.2549</v>
      </c>
      <c r="F43" s="4"/>
      <c r="G43" s="4"/>
      <c r="H43" s="4"/>
      <c r="I43" s="5"/>
      <c r="J43" s="5"/>
      <c r="K43" s="5"/>
      <c r="L43" s="5"/>
    </row>
    <row r="44" spans="1:12" ht="13.5" thickBot="1">
      <c r="A44" s="28" t="s">
        <v>19</v>
      </c>
      <c r="B44" s="74">
        <v>37762</v>
      </c>
      <c r="C44" s="79">
        <f>D10+0</f>
        <v>30580</v>
      </c>
      <c r="D44" s="80">
        <f>E10+0</f>
        <v>2632851.47</v>
      </c>
      <c r="E44" s="81">
        <f>H10+0</f>
        <v>399403.5651500001</v>
      </c>
      <c r="F44" s="4"/>
      <c r="G44" s="4"/>
      <c r="H44" s="4"/>
      <c r="I44" s="5"/>
      <c r="J44" s="5"/>
      <c r="K44" s="5"/>
      <c r="L44" s="5"/>
    </row>
    <row r="45" spans="1:12" ht="13.5" thickBot="1">
      <c r="A45" s="33" t="s">
        <v>20</v>
      </c>
      <c r="B45" s="82"/>
      <c r="C45" s="83">
        <f>SUM(C43:C44)</f>
        <v>1291996</v>
      </c>
      <c r="D45" s="84">
        <f>SUM(D43:D44)</f>
        <v>119010359.44</v>
      </c>
      <c r="E45" s="85">
        <f>SUM(E43:E44)</f>
        <v>18053869.82005</v>
      </c>
      <c r="F45" s="4"/>
      <c r="G45" s="4"/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86"/>
      <c r="B48" s="86"/>
      <c r="C48" s="86"/>
      <c r="D48" s="86"/>
      <c r="E48" s="5"/>
      <c r="F48" s="5"/>
      <c r="G48" s="5"/>
      <c r="H48" s="5"/>
      <c r="I48" s="5"/>
      <c r="J48" s="5"/>
      <c r="K48" s="5"/>
      <c r="L48" s="5"/>
    </row>
    <row r="49" spans="1:12" ht="15">
      <c r="A49" s="87"/>
      <c r="B49" s="86"/>
      <c r="C49" s="86"/>
      <c r="D49" s="86"/>
      <c r="E49" s="5"/>
      <c r="F49" s="5"/>
      <c r="G49" s="5"/>
      <c r="H49" s="5"/>
      <c r="I49" s="5"/>
      <c r="J49" s="5"/>
      <c r="K49" s="5"/>
      <c r="L49" s="5"/>
    </row>
    <row r="50" spans="1:12" ht="12">
      <c r="A50" s="86"/>
      <c r="B50" s="86"/>
      <c r="C50" s="86"/>
      <c r="D50" s="86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2003-06-16T13:25:21Z</dcterms:created>
  <dcterms:modified xsi:type="dcterms:W3CDTF">2003-06-16T13:25:34Z</dcterms:modified>
  <cp:category/>
  <cp:version/>
  <cp:contentType/>
  <cp:contentStatus/>
</cp:coreProperties>
</file>