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<sst xmlns="http://schemas.openxmlformats.org/spreadsheetml/2006/main" count="41" uniqueCount="26">
  <si>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</si>
  <si>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</si>
  <si>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</si>
  <si>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APRIL 2004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</si>
  <si>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</si>
  <si>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</si>
  <si>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</si>
  <si>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</si>
  <si>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</si>
  <si>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</si>
  <si>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</si>
  <si>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</si>
  <si>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</si>
  <si>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</si>
  <si>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</si>
  <si>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</si>
  <si>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</si>
  <si>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</si>
  <si>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</si>
  <si>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</si>
  <si>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</si>
  <si>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</si>
  <si>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</si>
  <si>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</si>
  <si>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2003/2004 YEAR TO DATE</t>
  </si>
  <si>
    <t>NDR YTD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</si>
</sst>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5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354394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C2">
      <selection activeCell="G25" sqref="G25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4515</v>
      </c>
      <c r="C9" s="10">
        <v>1530</v>
      </c>
      <c r="D9" s="11">
        <v>11816898</v>
      </c>
      <c r="E9" s="11">
        <v>3072412</v>
      </c>
      <c r="F9" s="11">
        <v>12346274</v>
      </c>
      <c r="G9" s="11">
        <v>11783129</v>
      </c>
      <c r="H9" s="12">
        <f aca="true" t="shared" si="0" ref="H9:H14">SUM(D9-F9)/F9</f>
        <v>-0.042877389567087205</v>
      </c>
      <c r="I9" s="12">
        <f aca="true" t="shared" si="1" ref="I9:I14">SUM(D9-G9)/G9</f>
        <v>0.0028658771367096126</v>
      </c>
    </row>
    <row r="10" spans="1:9" ht="21" customHeight="1">
      <c r="A10" s="9" t="s">
        <v>19</v>
      </c>
      <c r="B10" s="10">
        <v>3240</v>
      </c>
      <c r="C10" s="10">
        <v>1109</v>
      </c>
      <c r="D10" s="11">
        <v>8602490</v>
      </c>
      <c r="E10" s="11">
        <v>2236661</v>
      </c>
      <c r="F10" s="11">
        <v>9143141</v>
      </c>
      <c r="G10" s="11">
        <v>8707608</v>
      </c>
      <c r="H10" s="12">
        <f t="shared" si="0"/>
        <v>-0.059131867265308495</v>
      </c>
      <c r="I10" s="12">
        <f t="shared" si="1"/>
        <v>-0.012071972004251913</v>
      </c>
    </row>
    <row r="11" spans="1:9" ht="20.25" customHeight="1">
      <c r="A11" s="9" t="s">
        <v>20</v>
      </c>
      <c r="B11" s="10">
        <v>135</v>
      </c>
      <c r="C11" s="10">
        <v>25</v>
      </c>
      <c r="D11" s="11">
        <v>321604</v>
      </c>
      <c r="E11" s="11">
        <v>83618</v>
      </c>
      <c r="F11" s="11">
        <v>338089</v>
      </c>
      <c r="G11" s="11">
        <v>378611</v>
      </c>
      <c r="H11" s="12">
        <f t="shared" si="0"/>
        <v>-0.048759350348576855</v>
      </c>
      <c r="I11" s="12">
        <f t="shared" si="1"/>
        <v>-0.15056878960199255</v>
      </c>
    </row>
    <row r="12" spans="1:9" ht="24" customHeight="1">
      <c r="A12" s="9" t="s">
        <v>21</v>
      </c>
      <c r="B12" s="10">
        <v>832</v>
      </c>
      <c r="C12" s="10">
        <v>10</v>
      </c>
      <c r="D12" s="11">
        <v>1695197</v>
      </c>
      <c r="E12" s="11">
        <v>381420</v>
      </c>
      <c r="F12" s="11">
        <v>1835600</v>
      </c>
      <c r="G12" s="11">
        <v>1225365</v>
      </c>
      <c r="H12" s="12">
        <f t="shared" si="0"/>
        <v>-0.07648888646764</v>
      </c>
      <c r="I12" s="12">
        <f t="shared" si="1"/>
        <v>0.38342208239993797</v>
      </c>
    </row>
    <row r="13" spans="1:9" ht="22.5" customHeight="1">
      <c r="A13" s="9" t="s">
        <v>22</v>
      </c>
      <c r="B13" s="10">
        <v>5546</v>
      </c>
      <c r="C13" s="10">
        <v>144</v>
      </c>
      <c r="D13" s="11">
        <v>25581589</v>
      </c>
      <c r="E13" s="11">
        <v>8314023</v>
      </c>
      <c r="F13" s="11">
        <v>26653219</v>
      </c>
      <c r="G13" s="11">
        <v>24118039</v>
      </c>
      <c r="H13" s="12">
        <f t="shared" si="0"/>
        <v>-0.04020640058523513</v>
      </c>
      <c r="I13" s="12">
        <f t="shared" si="1"/>
        <v>0.060682794318393796</v>
      </c>
    </row>
    <row r="14" spans="1:9" ht="25.5" customHeight="1">
      <c r="A14" s="13" t="s">
        <v>23</v>
      </c>
      <c r="B14" s="14">
        <f aca="true" t="shared" si="2" ref="B14:G14">SUM(B9:B13)</f>
        <v>14268</v>
      </c>
      <c r="C14" s="14">
        <f t="shared" si="2"/>
        <v>2818</v>
      </c>
      <c r="D14" s="15">
        <f t="shared" si="2"/>
        <v>48017778</v>
      </c>
      <c r="E14" s="15">
        <f t="shared" si="2"/>
        <v>14088134</v>
      </c>
      <c r="F14" s="15">
        <f t="shared" si="2"/>
        <v>50316323</v>
      </c>
      <c r="G14" s="15">
        <f t="shared" si="2"/>
        <v>46212752</v>
      </c>
      <c r="H14" s="16">
        <f t="shared" si="0"/>
        <v>-0.04568189531655562</v>
      </c>
      <c r="I14" s="16">
        <f t="shared" si="1"/>
        <v>0.039059045866820484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4515</v>
      </c>
      <c r="D20" s="10">
        <v>1530</v>
      </c>
      <c r="E20" s="11">
        <f>SUM(11761419+68993000+12195494+12346274+11816898)</f>
        <v>117113085</v>
      </c>
      <c r="F20" s="11">
        <f>SUM(17938294+3057988+3170847+3210050+3072412)</f>
        <v>30449591</v>
      </c>
      <c r="G20" s="11">
        <v>117642496</v>
      </c>
      <c r="H20" s="12">
        <f aca="true" t="shared" si="3" ref="H20:H25">SUM(E20-G20)/G20</f>
        <v>-0.00450016803451705</v>
      </c>
    </row>
    <row r="21" spans="2:8" ht="21" customHeight="1">
      <c r="B21" s="9" t="s">
        <v>19</v>
      </c>
      <c r="C21" s="10">
        <v>3240</v>
      </c>
      <c r="D21" s="10">
        <v>1109</v>
      </c>
      <c r="E21" s="11">
        <f>SUM(8516023+50596889+8953686+9143141+8602490)</f>
        <v>85812229</v>
      </c>
      <c r="F21" s="11">
        <f>SUM(13155270+2214179+2327972+2377230+2236661)</f>
        <v>22311312</v>
      </c>
      <c r="G21" s="11">
        <v>87677587</v>
      </c>
      <c r="H21" s="12">
        <f t="shared" si="3"/>
        <v>-0.0212751977309777</v>
      </c>
    </row>
    <row r="22" spans="2:8" ht="20.25" customHeight="1">
      <c r="B22" s="9" t="s">
        <v>20</v>
      </c>
      <c r="C22" s="10">
        <v>135</v>
      </c>
      <c r="D22" s="10">
        <v>25</v>
      </c>
      <c r="E22" s="11">
        <f>SUM(331334+1983774+339977+338089+321604)</f>
        <v>3314778</v>
      </c>
      <c r="F22" s="11">
        <f>SUM(515785+86147+88394+87904+83618)</f>
        <v>861848</v>
      </c>
      <c r="G22" s="11">
        <v>4043622</v>
      </c>
      <c r="H22" s="12">
        <f t="shared" si="3"/>
        <v>-0.1802453345045605</v>
      </c>
    </row>
    <row r="23" spans="2:8" ht="21" customHeight="1">
      <c r="B23" s="9" t="s">
        <v>21</v>
      </c>
      <c r="C23" s="10">
        <v>832</v>
      </c>
      <c r="D23" s="10">
        <v>10</v>
      </c>
      <c r="E23" s="11">
        <f>SUM(1832522+8904684+1934031+1835600+1695197)</f>
        <v>16202034</v>
      </c>
      <c r="F23" s="11">
        <f>SUM(2003559+412318+435158+413011+381420)</f>
        <v>3645466</v>
      </c>
      <c r="G23" s="11">
        <v>12540568</v>
      </c>
      <c r="H23" s="12">
        <f t="shared" si="3"/>
        <v>0.29196970982494574</v>
      </c>
    </row>
    <row r="24" spans="2:8" ht="21" customHeight="1">
      <c r="B24" s="9" t="s">
        <v>22</v>
      </c>
      <c r="C24" s="10">
        <v>5546</v>
      </c>
      <c r="D24" s="10">
        <v>144</v>
      </c>
      <c r="E24" s="11">
        <f>SUM(25470377+145378507+28077025+26653219+25581589)</f>
        <v>251160717</v>
      </c>
      <c r="F24" s="11">
        <f>SUM(47248052+8277879+9125040+8662303+8314023)</f>
        <v>81627297</v>
      </c>
      <c r="G24" s="11">
        <v>239119535</v>
      </c>
      <c r="H24" s="12">
        <f t="shared" si="3"/>
        <v>0.050356329105440925</v>
      </c>
    </row>
    <row r="25" spans="2:8" ht="21" customHeight="1">
      <c r="B25" s="13" t="s">
        <v>23</v>
      </c>
      <c r="C25" s="14">
        <f>SUM(C20:C24)</f>
        <v>14268</v>
      </c>
      <c r="D25" s="14">
        <f>SUM(D20:D24)</f>
        <v>2818</v>
      </c>
      <c r="E25" s="15">
        <f>SUM(E20:E24)</f>
        <v>473602843</v>
      </c>
      <c r="F25" s="15">
        <f>SUM(F20:F24)</f>
        <v>138895514</v>
      </c>
      <c r="G25" s="15">
        <f>SUM(G20:G24)</f>
        <v>461023808</v>
      </c>
      <c r="H25" s="16">
        <f t="shared" si="3"/>
        <v>0.02728500086485772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2004-05-14T23:12:44Z</dcterms:created>
  <dcterms:modified xsi:type="dcterms:W3CDTF">2004-05-14T23:12:56Z</dcterms:modified>
  <cp:category/>
  <cp:version/>
  <cp:contentType/>
  <cp:contentStatus/>
</cp:coreProperties>
</file>