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10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G61" i="1"/>
  <c r="G62" i="1" s="1"/>
  <c r="F61" i="1"/>
  <c r="E61" i="1"/>
  <c r="E62" i="1" s="1"/>
  <c r="D61" i="1"/>
  <c r="D62" i="1" s="1"/>
  <c r="C61" i="1"/>
  <c r="C62" i="1" s="1"/>
  <c r="D58" i="1"/>
  <c r="G57" i="1"/>
  <c r="G58" i="1" s="1"/>
  <c r="F57" i="1"/>
  <c r="F58" i="1" s="1"/>
  <c r="E57" i="1"/>
  <c r="E58" i="1" s="1"/>
  <c r="D57" i="1"/>
  <c r="C57" i="1"/>
  <c r="C58" i="1" s="1"/>
  <c r="F54" i="1"/>
  <c r="G53" i="1"/>
  <c r="G54" i="1" s="1"/>
  <c r="F53" i="1"/>
  <c r="E53" i="1"/>
  <c r="E54" i="1" s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<sst xmlns="http://schemas.openxmlformats.org/spreadsheetml/2006/main" count="66" uniqueCount="47">
  <si>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</si>
  <si>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</si>
  <si>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</si>
  <si>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</si>
  <si>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OCTOBER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</si>
  <si>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</si>
  <si>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</si>
  <si>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</si>
  <si>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</si>
  <si>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</si>
  <si>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</si>
  <si>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</si>
  <si>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</si>
  <si>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</si>
  <si>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</si>
  <si>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</si>
  <si>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</si>
  <si>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</si>
  <si>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</si>
  <si>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</si>
  <si>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</si>
  <si>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</si>
  <si>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</si>
  <si>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</si>
  <si>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</si>
  <si>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</si>
  <si>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</si>
  <si>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</si>
  <si>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</si>
  <si>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</si>
  <si>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</si>
  <si>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</si>
  <si>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</si>
  <si>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</si>
  <si>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2022 - OCTOBER 31, 2022</t>
  </si>
  <si>
    <t xml:space="preserve">      </t>
  </si>
  <si>
    <t>FYTD</t>
  </si>
  <si>
    <t>Opening Date</t>
  </si>
  <si>
    <t>Total AGR</t>
  </si>
  <si>
    <t>Support Deduct.</t>
  </si>
  <si>
    <t>State Tax</t>
  </si>
  <si>
    <t>July 2021 - October 2021</t>
  </si>
  <si>
    <t>FY 22/23 - FY 21/22</t>
  </si>
  <si>
    <t>July 2020 - October 2020</t>
  </si>
  <si>
    <t>FY 22/23 - FY 20/21</t>
  </si>
  <si>
    <t>July 2019 - October 2019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</si>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</sst>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169" fontId="2" fillId="0" borderId="19" xfId="3" applyNumberFormat="1" applyFont="1" applyFill="1" applyBorder="1"/>
    <xf numFmtId="16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40" workbookViewId="0">
      <selection activeCell="J21" sqref="J21"/>
    </sheetView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75525</v>
      </c>
      <c r="E9" s="27">
        <v>13234832.91</v>
      </c>
      <c r="F9" s="28">
        <v>2382269.9300000002</v>
      </c>
      <c r="G9" s="28">
        <v>10852562.98</v>
      </c>
      <c r="H9" s="29">
        <v>2007724.1513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43719</v>
      </c>
      <c r="E10" s="35">
        <v>3058836.28</v>
      </c>
      <c r="F10" s="36">
        <v>550590.52</v>
      </c>
      <c r="G10" s="36">
        <v>2508245.7599999998</v>
      </c>
      <c r="H10" s="37">
        <v>464025.46559999994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48154</v>
      </c>
      <c r="E11" s="35">
        <v>6027454.8300000001</v>
      </c>
      <c r="F11" s="36">
        <v>1084941.8899999999</v>
      </c>
      <c r="G11" s="36">
        <v>4942512.9400000004</v>
      </c>
      <c r="H11" s="37">
        <v>914364.89390000002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36365</v>
      </c>
      <c r="E12" s="42">
        <v>3374364.14</v>
      </c>
      <c r="F12" s="43">
        <v>607385.54</v>
      </c>
      <c r="G12" s="43">
        <v>2766978.6</v>
      </c>
      <c r="H12" s="44">
        <v>511891.04100000003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203763</v>
      </c>
      <c r="E13" s="43">
        <v>25695488.16</v>
      </c>
      <c r="F13" s="43">
        <v>4625187.88</v>
      </c>
      <c r="G13" s="43">
        <v>21070300.280000001</v>
      </c>
      <c r="H13" s="44">
        <v>3898005.5518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44835</v>
      </c>
      <c r="C27" s="67">
        <v>44805</v>
      </c>
      <c r="D27" s="68" t="s">
        <v>30</v>
      </c>
      <c r="E27" s="69" t="s">
        <v>31</v>
      </c>
      <c r="F27" s="70">
        <v>44470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13234832.91</v>
      </c>
      <c r="C28" s="27">
        <v>13564758.83</v>
      </c>
      <c r="D28" s="73">
        <v>-329925.91999999993</v>
      </c>
      <c r="E28" s="74">
        <v>-2.4322284246611994E-2</v>
      </c>
      <c r="F28" s="75">
        <v>12763472.380000001</v>
      </c>
      <c r="G28" s="76">
        <v>471360.52999999933</v>
      </c>
      <c r="H28" s="74">
        <v>3.6930430525991334E-2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3058836.28</v>
      </c>
      <c r="C29" s="35">
        <v>3079102.26</v>
      </c>
      <c r="D29" s="79">
        <v>-20265.979999999981</v>
      </c>
      <c r="E29" s="80">
        <v>-6.5817820548772499E-3</v>
      </c>
      <c r="F29" s="50">
        <v>3770161.2</v>
      </c>
      <c r="G29" s="81">
        <v>-711324.92000000039</v>
      </c>
      <c r="H29" s="80">
        <v>-0.18867228276605263</v>
      </c>
      <c r="I29" s="5"/>
      <c r="J29" s="5"/>
      <c r="K29" s="5"/>
      <c r="L29" s="5"/>
    </row>
    <row r="30" spans="1:12" x14ac:dyDescent="0.25">
      <c r="A30" s="77" t="s">
        <v>20</v>
      </c>
      <c r="B30" s="78">
        <v>6027454.8300000001</v>
      </c>
      <c r="C30" s="35">
        <v>5653302.1299999999</v>
      </c>
      <c r="D30" s="79">
        <v>374152.70000000019</v>
      </c>
      <c r="E30" s="80">
        <v>6.6183036285025185E-2</v>
      </c>
      <c r="F30" s="50">
        <v>6567831.8099999996</v>
      </c>
      <c r="G30" s="81">
        <v>-540376.97999999952</v>
      </c>
      <c r="H30" s="80">
        <v>-8.2276312127426351E-2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3374364.14</v>
      </c>
      <c r="C31" s="42">
        <v>3231165.85</v>
      </c>
      <c r="D31" s="84">
        <v>143198.29000000004</v>
      </c>
      <c r="E31" s="85">
        <v>4.4317839642926418E-2</v>
      </c>
      <c r="F31" s="86">
        <v>3724531.28</v>
      </c>
      <c r="G31" s="87">
        <v>-350167.13999999966</v>
      </c>
      <c r="H31" s="85">
        <v>-9.4016431511886697E-2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25695488.16</v>
      </c>
      <c r="C32" s="89">
        <v>25528329.07</v>
      </c>
      <c r="D32" s="90">
        <v>167159.09000000032</v>
      </c>
      <c r="E32" s="85">
        <v>6.5479839883621615E-3</v>
      </c>
      <c r="F32" s="91">
        <v>26825996.670000002</v>
      </c>
      <c r="G32" s="90">
        <v>-1130508.5100000002</v>
      </c>
      <c r="H32" s="85">
        <v>-4.2142274298582479E-2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314696</v>
      </c>
      <c r="D46" s="99">
        <v>56395891.909999996</v>
      </c>
      <c r="E46" s="99">
        <v>10151260.543799998</v>
      </c>
      <c r="F46" s="99">
        <v>46244631.3662</v>
      </c>
      <c r="G46" s="99">
        <v>8555256.7699999996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198064</v>
      </c>
      <c r="D47" s="101">
        <v>12138810.029999999</v>
      </c>
      <c r="E47" s="101">
        <v>2184985.8054</v>
      </c>
      <c r="F47" s="101">
        <v>9953824.2245999984</v>
      </c>
      <c r="G47" s="101">
        <v>1841457.48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182208</v>
      </c>
      <c r="D48" s="101">
        <v>23619789.07</v>
      </c>
      <c r="E48" s="101">
        <v>4251562.0325999996</v>
      </c>
      <c r="F48" s="101">
        <v>19368227.0374</v>
      </c>
      <c r="G48" s="101">
        <v>3583122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141655</v>
      </c>
      <c r="D49" s="103">
        <v>13778616.640000001</v>
      </c>
      <c r="E49" s="103">
        <v>2480150.9952000002</v>
      </c>
      <c r="F49" s="103">
        <v>11298465.6448</v>
      </c>
      <c r="G49" s="103">
        <v>2090216.13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836623</v>
      </c>
      <c r="D50" s="103">
        <v>105933107.64999999</v>
      </c>
      <c r="E50" s="103">
        <v>19067959.377</v>
      </c>
      <c r="F50" s="103">
        <v>86865148.273000002</v>
      </c>
      <c r="G50" s="103">
        <v>16070052.379999999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831875</v>
      </c>
      <c r="D52" s="107">
        <v>106928660</v>
      </c>
      <c r="E52" s="107">
        <v>19247159</v>
      </c>
      <c r="F52" s="107">
        <v>87681501</v>
      </c>
      <c r="G52" s="108">
        <v>16221078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4748</v>
      </c>
      <c r="D53" s="111">
        <f t="shared" ref="D53:G53" si="0">D50-D52</f>
        <v>-995552.35000000894</v>
      </c>
      <c r="E53" s="111">
        <f t="shared" si="0"/>
        <v>-179199.62299999967</v>
      </c>
      <c r="F53" s="111">
        <f t="shared" si="0"/>
        <v>-816352.72699999809</v>
      </c>
      <c r="G53" s="112">
        <f t="shared" si="0"/>
        <v>-151025.62000000104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5.7075882794891059E-3</v>
      </c>
      <c r="D54" s="116">
        <f t="shared" ref="D54:G54" si="1">D53/D52</f>
        <v>-9.3104351069209033E-3</v>
      </c>
      <c r="E54" s="116">
        <f t="shared" si="1"/>
        <v>-9.3104454013186923E-3</v>
      </c>
      <c r="F54" s="116">
        <f t="shared" si="1"/>
        <v>-9.3104328471748914E-3</v>
      </c>
      <c r="G54" s="117">
        <f t="shared" si="1"/>
        <v>-9.3104551990934904E-3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764630</v>
      </c>
      <c r="D56" s="107">
        <v>91933880</v>
      </c>
      <c r="E56" s="107">
        <v>16548098</v>
      </c>
      <c r="F56" s="107">
        <v>75385781</v>
      </c>
      <c r="G56" s="108">
        <v>13946370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71993</v>
      </c>
      <c r="D57" s="111">
        <f t="shared" ref="D57:G57" si="2">D50-D56</f>
        <v>13999227.649999991</v>
      </c>
      <c r="E57" s="111">
        <f t="shared" si="2"/>
        <v>2519861.3770000003</v>
      </c>
      <c r="F57" s="111">
        <f t="shared" si="2"/>
        <v>11479367.273000002</v>
      </c>
      <c r="G57" s="112">
        <f t="shared" si="2"/>
        <v>2123682.379999999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9.4154035285039822E-2</v>
      </c>
      <c r="D58" s="122">
        <f t="shared" ref="D58:G58" si="3">D57/D56</f>
        <v>0.15227495728451787</v>
      </c>
      <c r="E58" s="122">
        <f t="shared" si="3"/>
        <v>0.15227498513726473</v>
      </c>
      <c r="F58" s="122">
        <f t="shared" si="3"/>
        <v>0.1522749664555442</v>
      </c>
      <c r="G58" s="123">
        <f t="shared" si="3"/>
        <v>0.15227492028391609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1214194</v>
      </c>
      <c r="D60" s="107">
        <v>110095915</v>
      </c>
      <c r="E60" s="107">
        <v>19817265</v>
      </c>
      <c r="F60" s="107">
        <v>90278650</v>
      </c>
      <c r="G60" s="108">
        <v>16701550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-377571</v>
      </c>
      <c r="D61" s="111">
        <f>D50-D60</f>
        <v>-4162807.3500000089</v>
      </c>
      <c r="E61" s="111">
        <f>E50-E60</f>
        <v>-749305.62299999967</v>
      </c>
      <c r="F61" s="111">
        <f>F50-F60</f>
        <v>-3413501.7269999981</v>
      </c>
      <c r="G61" s="112">
        <f>G50-G60</f>
        <v>-631497.62000000104</v>
      </c>
    </row>
    <row r="62" spans="1:12" x14ac:dyDescent="0.25">
      <c r="A62" s="113"/>
      <c r="B62" s="121"/>
      <c r="C62" s="115">
        <f>C61/C60</f>
        <v>-0.3109643104808622</v>
      </c>
      <c r="D62" s="116">
        <f t="shared" ref="D62:G62" si="4">D61/D60</f>
        <v>-3.7810733940491878E-2</v>
      </c>
      <c r="E62" s="116">
        <f t="shared" si="4"/>
        <v>-3.7810748506415977E-2</v>
      </c>
      <c r="F62" s="116">
        <f t="shared" si="4"/>
        <v>-3.7810730743093719E-2</v>
      </c>
      <c r="G62" s="117">
        <f t="shared" si="4"/>
        <v>-3.7810719364370436E-2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2022-11-16T17:51:37Z</dcterms:created>
  <dcterms:modified xsi:type="dcterms:W3CDTF">2022-11-16T17:51:51Z</dcterms:modified>
</cp:coreProperties>
</file>