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E48" i="1"/>
  <c r="F48" i="1" s="1"/>
  <c r="G48" i="1" s="1"/>
  <c r="F47" i="1"/>
  <c r="G47" i="1" s="1"/>
  <c r="E47" i="1"/>
  <c r="E46" i="1"/>
  <c r="E50" i="1" s="1"/>
  <c r="F32" i="1"/>
  <c r="C32" i="1"/>
  <c r="B31" i="1"/>
  <c r="G31" i="1" s="1"/>
  <c r="H31" i="1" s="1"/>
  <c r="D30" i="1"/>
  <c r="E30" i="1" s="1"/>
  <c r="B30" i="1"/>
  <c r="G30" i="1" s="1"/>
  <c r="H30" i="1" s="1"/>
  <c r="B29" i="1"/>
  <c r="D29" i="1" s="1"/>
  <c r="E29" i="1" s="1"/>
  <c r="G28" i="1"/>
  <c r="B28" i="1"/>
  <c r="D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1" i="1" s="1"/>
  <c r="G32" i="1" l="1"/>
  <c r="H32" i="1" s="1"/>
  <c r="D32" i="1"/>
  <c r="E32" i="1" s="1"/>
  <c r="E28" i="1"/>
  <c r="C10" i="1"/>
  <c r="C12" i="1"/>
  <c r="H28" i="1"/>
  <c r="G29" i="1"/>
  <c r="H29" i="1" s="1"/>
  <c r="D31" i="1"/>
  <c r="E31" i="1" s="1"/>
  <c r="B32" i="1"/>
  <c r="F46" i="1"/>
  <c r="G9" i="1"/>
  <c r="F50" i="1" l="1"/>
  <c r="G46" i="1"/>
  <c r="G50" i="1" s="1"/>
  <c r="G13" i="1"/>
  <c r="H9" i="1"/>
  <c r="H13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<sst xmlns="http://schemas.openxmlformats.org/spreadsheetml/2006/main" count="60" uniqueCount="41">
  <si>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</si>
  <si>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</si>
  <si>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</si>
  <si>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</si>
  <si>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</si>
  <si>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</si>
  <si>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</si>
  <si>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</si>
  <si>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</si>
  <si>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</si>
  <si>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</si>
  <si>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</si>
  <si>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</si>
  <si>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</si>
  <si>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</si>
  <si>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</si>
  <si>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</si>
  <si>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</si>
  <si>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</si>
  <si>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</si>
  <si>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</si>
  <si>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</si>
  <si>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</si>
  <si>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</si>
  <si>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</si>
  <si>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</si>
  <si>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</si>
  <si>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</si>
  <si>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</si>
  <si>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</si>
  <si>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</si>
  <si>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</si>
  <si>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</si>
  <si>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</si>
  <si>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JULY 31,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</si>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</sst>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-07%20July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31</v>
      </c>
      <c r="D9" s="26">
        <v>178205</v>
      </c>
      <c r="E9" s="27">
        <v>16870280.93</v>
      </c>
      <c r="F9" s="28">
        <f>E9*0.18</f>
        <v>3036650.5674000001</v>
      </c>
      <c r="G9" s="28">
        <f>E9-F9</f>
        <v>13833630.362599999</v>
      </c>
      <c r="H9" s="29">
        <f>G9*0.185</f>
        <v>2559221.6170809995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f>C9</f>
        <v>31</v>
      </c>
      <c r="D10" s="34">
        <v>113337</v>
      </c>
      <c r="E10" s="35">
        <v>5429264.1399999997</v>
      </c>
      <c r="F10" s="36">
        <f>E10*0.18</f>
        <v>977267.54519999993</v>
      </c>
      <c r="G10" s="36">
        <f>E10-F10</f>
        <v>4451996.5948000001</v>
      </c>
      <c r="H10" s="37">
        <f>G10*0.185</f>
        <v>823619.37003800005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f>C9</f>
        <v>31</v>
      </c>
      <c r="D11" s="34">
        <v>122797</v>
      </c>
      <c r="E11" s="35">
        <v>7707008.8099999996</v>
      </c>
      <c r="F11" s="36">
        <f>E11*0.18</f>
        <v>1387261.5857999998</v>
      </c>
      <c r="G11" s="36">
        <f>E11-F11</f>
        <v>6319747.2242000001</v>
      </c>
      <c r="H11" s="37">
        <f>G11*0.185</f>
        <v>1169153.2364769999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f>C9</f>
        <v>31</v>
      </c>
      <c r="D12" s="41">
        <v>59733</v>
      </c>
      <c r="E12" s="42">
        <v>3661934.31</v>
      </c>
      <c r="F12" s="43">
        <f>E12*0.18</f>
        <v>659148.17579999997</v>
      </c>
      <c r="G12" s="43">
        <f>E12-F12</f>
        <v>3002786.1342000002</v>
      </c>
      <c r="H12" s="44">
        <f>G12*0.185</f>
        <v>555515.43482700002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f>SUM(D9:D12)</f>
        <v>474072</v>
      </c>
      <c r="E13" s="43">
        <f>SUM(E9:E12)</f>
        <v>33668488.189999998</v>
      </c>
      <c r="F13" s="43">
        <f>SUM(F9:F12)</f>
        <v>6060327.8742000004</v>
      </c>
      <c r="G13" s="43">
        <f>SUM(G9:G12)</f>
        <v>27608160.315799996</v>
      </c>
      <c r="H13" s="44">
        <f>SUM(H9:H12)</f>
        <v>5107509.6584229991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41456</v>
      </c>
      <c r="C27" s="67">
        <v>41426</v>
      </c>
      <c r="D27" s="68" t="s">
        <v>30</v>
      </c>
      <c r="E27" s="69" t="s">
        <v>31</v>
      </c>
      <c r="F27" s="70">
        <v>41091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f>E9</f>
        <v>16870280.93</v>
      </c>
      <c r="C28" s="27">
        <v>15709133.57</v>
      </c>
      <c r="D28" s="73">
        <f>B28-C28</f>
        <v>1161147.3599999994</v>
      </c>
      <c r="E28" s="74">
        <f>D28/C28</f>
        <v>7.3915429824688891E-2</v>
      </c>
      <c r="F28" s="75">
        <v>16304608.93</v>
      </c>
      <c r="G28" s="76">
        <f>B28-F28</f>
        <v>565672</v>
      </c>
      <c r="H28" s="74">
        <f>G28/F28</f>
        <v>3.4693993730765302E-2</v>
      </c>
      <c r="I28" s="5"/>
      <c r="J28" s="5"/>
      <c r="K28" s="5"/>
      <c r="L28" s="5"/>
    </row>
    <row r="29" spans="1:12" x14ac:dyDescent="0.25">
      <c r="A29" s="77" t="s">
        <v>19</v>
      </c>
      <c r="B29" s="78">
        <f>E10</f>
        <v>5429264.1399999997</v>
      </c>
      <c r="C29" s="35">
        <v>5764189.3499999996</v>
      </c>
      <c r="D29" s="79">
        <f>B29-C29</f>
        <v>-334925.20999999996</v>
      </c>
      <c r="E29" s="80">
        <f>D29/C29</f>
        <v>-5.8104477431852576E-2</v>
      </c>
      <c r="F29" s="50">
        <v>6412280.79</v>
      </c>
      <c r="G29" s="81">
        <f>B29-F29</f>
        <v>-983016.65000000037</v>
      </c>
      <c r="H29" s="80">
        <f>G29/F29</f>
        <v>-0.15330218407357055</v>
      </c>
      <c r="I29" s="5"/>
      <c r="J29" s="5"/>
      <c r="K29" s="5"/>
      <c r="L29" s="5"/>
    </row>
    <row r="30" spans="1:12" x14ac:dyDescent="0.25">
      <c r="A30" s="77" t="s">
        <v>20</v>
      </c>
      <c r="B30" s="78">
        <f>E11</f>
        <v>7707008.8099999996</v>
      </c>
      <c r="C30" s="35">
        <v>7639510.4100000001</v>
      </c>
      <c r="D30" s="79">
        <f>B30-C30</f>
        <v>67498.399999999441</v>
      </c>
      <c r="E30" s="80">
        <f>D30/C30</f>
        <v>8.8354353063836502E-3</v>
      </c>
      <c r="F30" s="50">
        <v>8487087.9000000004</v>
      </c>
      <c r="G30" s="81">
        <f>B30-F30</f>
        <v>-780079.09000000078</v>
      </c>
      <c r="H30" s="80">
        <f>G30/F30</f>
        <v>-9.1913633886129623E-2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f>E12</f>
        <v>3661934.31</v>
      </c>
      <c r="C31" s="42">
        <v>3748504.28</v>
      </c>
      <c r="D31" s="84">
        <f>B31-C31</f>
        <v>-86569.969999999739</v>
      </c>
      <c r="E31" s="85">
        <f>D31/C31</f>
        <v>-2.3094536789484404E-2</v>
      </c>
      <c r="F31" s="86">
        <v>3813994.74</v>
      </c>
      <c r="G31" s="87">
        <f>B31-F31</f>
        <v>-152060.43000000017</v>
      </c>
      <c r="H31" s="85">
        <f>G31/F31</f>
        <v>-3.9869071764897124E-2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f>SUM(B28:B31)</f>
        <v>33668488.189999998</v>
      </c>
      <c r="C32" s="89">
        <f>SUM(C28:C31)</f>
        <v>32861337.610000003</v>
      </c>
      <c r="D32" s="90">
        <f>SUM(D28:D31)</f>
        <v>807150.57999999914</v>
      </c>
      <c r="E32" s="85">
        <f>D32/C32</f>
        <v>2.4562316652453488E-2</v>
      </c>
      <c r="F32" s="91">
        <f>SUM(F28:F31)</f>
        <v>35017972.359999999</v>
      </c>
      <c r="G32" s="90">
        <f>SUM(G28:G31)</f>
        <v>-1349484.1700000013</v>
      </c>
      <c r="H32" s="85">
        <f>G32/F32</f>
        <v>-3.8536902026385669E-2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178205</v>
      </c>
      <c r="D46" s="99">
        <v>16870280.93</v>
      </c>
      <c r="E46" s="99">
        <f>D46*0.18</f>
        <v>3036650.5674000001</v>
      </c>
      <c r="F46" s="99">
        <f>D46-E46</f>
        <v>13833630.362599999</v>
      </c>
      <c r="G46" s="99">
        <f>0.185*F46</f>
        <v>2559221.6170809995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113337</v>
      </c>
      <c r="D47" s="101">
        <v>5429264.1399999997</v>
      </c>
      <c r="E47" s="101">
        <f>D47*0.18</f>
        <v>977267.54519999993</v>
      </c>
      <c r="F47" s="101">
        <f>D47-E47</f>
        <v>4451996.5948000001</v>
      </c>
      <c r="G47" s="101">
        <f>0.185*F47</f>
        <v>823619.37003800005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122797</v>
      </c>
      <c r="D48" s="101">
        <v>7707008.8099999996</v>
      </c>
      <c r="E48" s="101">
        <f>D48*0.18</f>
        <v>1387261.5857999998</v>
      </c>
      <c r="F48" s="101">
        <f>D48-E48</f>
        <v>6319747.2242000001</v>
      </c>
      <c r="G48" s="101">
        <f>0.185*F48</f>
        <v>1169153.2364769999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59733</v>
      </c>
      <c r="D49" s="103">
        <v>3661934.31</v>
      </c>
      <c r="E49" s="103">
        <f>D49*0.18</f>
        <v>659148.17579999997</v>
      </c>
      <c r="F49" s="103">
        <f>D49-E49</f>
        <v>3002786.1342000002</v>
      </c>
      <c r="G49" s="103">
        <f>0.185*F49</f>
        <v>555515.43482700002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f>SUM(C46:C49)</f>
        <v>474072</v>
      </c>
      <c r="D50" s="103">
        <f>SUM(D46:D49)</f>
        <v>33668488.189999998</v>
      </c>
      <c r="E50" s="103">
        <f>SUM(E46:E49)</f>
        <v>6060327.8742000004</v>
      </c>
      <c r="F50" s="103">
        <f>SUM(F46:F49)</f>
        <v>27608160.315799996</v>
      </c>
      <c r="G50" s="103">
        <f>SUM(G46:G49)</f>
        <v>5107509.6584229991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2013-08-14T21:29:21Z</dcterms:created>
  <dcterms:modified xsi:type="dcterms:W3CDTF">2013-08-14T21:29:35Z</dcterms:modified>
</cp:coreProperties>
</file>