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3\"/>
    </mc:Choice>
  </mc:AlternateContent>
  <bookViews>
    <workbookView xWindow="0" yWindow="0" windowWidth="28800" windowHeight="1230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I24" i="1" s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B24" i="1" s="1"/>
  <c r="I19" i="1"/>
  <c r="F19" i="1"/>
  <c r="C19" i="1"/>
  <c r="C24" i="1" s="1"/>
  <c r="B19" i="1"/>
  <c r="G13" i="1"/>
  <c r="F13" i="1"/>
  <c r="E13" i="1"/>
  <c r="D13" i="1"/>
  <c r="I13" i="1" s="1"/>
  <c r="C13" i="1"/>
  <c r="B13" i="1"/>
  <c r="I12" i="1"/>
  <c r="H12" i="1"/>
  <c r="I11" i="1"/>
  <c r="H11" i="1"/>
  <c r="I10" i="1"/>
  <c r="H10" i="1"/>
  <c r="I9" i="1"/>
  <c r="H9" i="1"/>
  <c r="I8" i="1"/>
  <c r="H8" i="1"/>
  <c r="H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<sst xmlns="http://schemas.openxmlformats.org/spreadsheetml/2006/main" count="47" uniqueCount="31">
  <si>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</si>
  <si>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</si>
  <si>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</si>
  <si>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March 2025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</si>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</sst>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5" fontId="5" fillId="0" borderId="6" xfId="2" applyNumberFormat="1" applyFont="1" applyBorder="1" applyAlignment="1"/>
    <xf numFmtId="165" fontId="3" fillId="0" borderId="6" xfId="2" applyNumberFormat="1" applyFont="1" applyBorder="1" applyAlignment="1"/>
    <xf numFmtId="166" fontId="4" fillId="0" borderId="6" xfId="2" applyNumberFormat="1" applyFont="1" applyBorder="1" applyAlignment="1"/>
    <xf numFmtId="166" fontId="6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7" fillId="2" borderId="6" xfId="2" applyNumberFormat="1" applyFont="1" applyFill="1" applyBorder="1" applyAlignment="1">
      <alignment horizontal="center"/>
    </xf>
    <xf numFmtId="167" fontId="7" fillId="2" borderId="6" xfId="1" applyNumberFormat="1" applyFont="1" applyFill="1" applyBorder="1" applyAlignment="1">
      <alignment horizontal="center"/>
    </xf>
    <xf numFmtId="166" fontId="4" fillId="2" borderId="6" xfId="2" applyNumberFormat="1" applyFont="1" applyFill="1" applyBorder="1" applyAlignment="1"/>
    <xf numFmtId="166" fontId="4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7" fillId="2" borderId="6" xfId="2" applyNumberFormat="1" applyFont="1" applyFill="1" applyBorder="1" applyAlignment="1"/>
    <xf numFmtId="0" fontId="3" fillId="0" borderId="0" xfId="2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B1" zoomScale="140" zoomScaleNormal="140" workbookViewId="0">
      <selection activeCell="F51" sqref="F51"/>
    </sheetView>
  </sheetViews>
  <sheetFormatPr defaultColWidth="8.7109375" defaultRowHeight="12.75" x14ac:dyDescent="0.2"/>
  <cols>
    <col min="1" max="1" width="20.28515625" style="2" customWidth="1"/>
    <col min="2" max="2" width="19.28515625" style="2" customWidth="1"/>
    <col min="3" max="3" width="12" style="2" customWidth="1"/>
    <col min="4" max="4" width="21.5703125" style="2" customWidth="1"/>
    <col min="5" max="5" width="17.42578125" style="2" customWidth="1"/>
    <col min="6" max="6" width="16.7109375" style="2" customWidth="1"/>
    <col min="7" max="7" width="15" style="2" bestFit="1" customWidth="1"/>
    <col min="8" max="8" width="15.28515625" style="2" bestFit="1" customWidth="1"/>
    <col min="9" max="9" width="13.28515625" style="2" bestFit="1" customWidth="1"/>
    <col min="10" max="16384" width="8.710937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.75" x14ac:dyDescent="0.25">
      <c r="A5" s="4"/>
      <c r="B5" s="4"/>
      <c r="C5" s="4"/>
      <c r="D5" s="4"/>
      <c r="E5" s="4"/>
      <c r="F5" s="4"/>
      <c r="G5" s="4"/>
      <c r="H5" s="4"/>
      <c r="I5" s="4"/>
    </row>
    <row r="6" spans="1:1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2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2">
      <c r="A8" s="10" t="s">
        <v>19</v>
      </c>
      <c r="B8" s="11">
        <v>2365</v>
      </c>
      <c r="C8" s="11">
        <v>798</v>
      </c>
      <c r="D8" s="12">
        <v>10006499</v>
      </c>
      <c r="E8" s="12">
        <v>2601690</v>
      </c>
      <c r="F8" s="12">
        <v>9021410.25</v>
      </c>
      <c r="G8" s="13">
        <v>9656349</v>
      </c>
      <c r="H8" s="14">
        <f t="shared" ref="H8:H12" si="0">SUM(D8-F8)/F8</f>
        <v>0.10919454084243647</v>
      </c>
      <c r="I8" s="14">
        <f>SUM(D8-G8)/G8</f>
        <v>3.6261116908678427E-2</v>
      </c>
    </row>
    <row r="9" spans="1:11" ht="21" customHeight="1" x14ac:dyDescent="0.2">
      <c r="A9" s="10" t="s">
        <v>20</v>
      </c>
      <c r="B9" s="11">
        <v>1107</v>
      </c>
      <c r="C9" s="11">
        <v>377</v>
      </c>
      <c r="D9" s="12">
        <v>3655705</v>
      </c>
      <c r="E9" s="12">
        <v>950483</v>
      </c>
      <c r="F9" s="12">
        <v>3369477.5</v>
      </c>
      <c r="G9" s="13">
        <v>3621737</v>
      </c>
      <c r="H9" s="14">
        <f t="shared" si="0"/>
        <v>8.4947146849919608E-2</v>
      </c>
      <c r="I9" s="14">
        <f t="shared" ref="I9:I13" si="1">SUM(D9-G9)/G9</f>
        <v>9.3789250848418868E-3</v>
      </c>
    </row>
    <row r="10" spans="1:11" ht="20.25" customHeight="1" x14ac:dyDescent="0.2">
      <c r="A10" s="10" t="s">
        <v>21</v>
      </c>
      <c r="B10" s="11">
        <v>38</v>
      </c>
      <c r="C10" s="11">
        <v>6</v>
      </c>
      <c r="D10" s="12">
        <v>83360</v>
      </c>
      <c r="E10" s="12">
        <v>21673</v>
      </c>
      <c r="F10" s="12">
        <v>68166.399999999994</v>
      </c>
      <c r="G10" s="13">
        <v>88762</v>
      </c>
      <c r="H10" s="14">
        <f>SUM(D10-F10)/F10</f>
        <v>0.2228898694958221</v>
      </c>
      <c r="I10" s="15">
        <f t="shared" si="1"/>
        <v>-6.0859376760325365E-2</v>
      </c>
    </row>
    <row r="11" spans="1:11" ht="24" customHeight="1" x14ac:dyDescent="0.2">
      <c r="A11" s="10" t="s">
        <v>22</v>
      </c>
      <c r="B11" s="11">
        <v>1010</v>
      </c>
      <c r="C11" s="11">
        <v>15</v>
      </c>
      <c r="D11" s="12">
        <v>4388710</v>
      </c>
      <c r="E11" s="12">
        <v>789968</v>
      </c>
      <c r="F11" s="12">
        <v>3868440</v>
      </c>
      <c r="G11" s="13">
        <v>4544093</v>
      </c>
      <c r="H11" s="14">
        <f t="shared" si="0"/>
        <v>0.13449090589488269</v>
      </c>
      <c r="I11" s="15">
        <f t="shared" si="1"/>
        <v>-3.4194502621315188E-2</v>
      </c>
    </row>
    <row r="12" spans="1:11" ht="22.5" customHeight="1" x14ac:dyDescent="0.2">
      <c r="A12" s="10" t="s">
        <v>23</v>
      </c>
      <c r="B12" s="11">
        <v>7547</v>
      </c>
      <c r="C12" s="11">
        <v>194</v>
      </c>
      <c r="D12" s="12">
        <v>54097965</v>
      </c>
      <c r="E12" s="12">
        <v>17581839</v>
      </c>
      <c r="F12" s="12">
        <v>46735976.75</v>
      </c>
      <c r="G12" s="13">
        <v>53918233</v>
      </c>
      <c r="H12" s="14">
        <f t="shared" si="0"/>
        <v>0.15752293547604096</v>
      </c>
      <c r="I12" s="14">
        <f>SUM(D12-G12)/G12</f>
        <v>3.3334178440157709E-3</v>
      </c>
    </row>
    <row r="13" spans="1:11" ht="25.5" customHeight="1" x14ac:dyDescent="0.2">
      <c r="A13" s="16" t="s">
        <v>24</v>
      </c>
      <c r="B13" s="17">
        <f t="shared" ref="B13:E13" si="2">SUM(B8:B12)</f>
        <v>12067</v>
      </c>
      <c r="C13" s="17">
        <f>SUM(C8:C12)</f>
        <v>1390</v>
      </c>
      <c r="D13" s="18">
        <f t="shared" si="2"/>
        <v>72232239</v>
      </c>
      <c r="E13" s="18">
        <f t="shared" si="2"/>
        <v>21945653</v>
      </c>
      <c r="F13" s="18">
        <f>SUM(F8:F12)</f>
        <v>63063470.899999999</v>
      </c>
      <c r="G13" s="18">
        <f>SUM(G8:G12)</f>
        <v>71829174</v>
      </c>
      <c r="H13" s="19">
        <f>SUM(D13-F13)/F13</f>
        <v>0.14538952533296104</v>
      </c>
      <c r="I13" s="20">
        <f t="shared" si="1"/>
        <v>5.6114386057119353E-3</v>
      </c>
    </row>
    <row r="16" spans="1:11" ht="15.75" x14ac:dyDescent="0.25">
      <c r="A16" s="21" t="s">
        <v>25</v>
      </c>
      <c r="B16" s="22"/>
    </row>
    <row r="17" spans="1:9" x14ac:dyDescent="0.2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2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2">
      <c r="A19" s="10" t="s">
        <v>19</v>
      </c>
      <c r="B19" s="11">
        <f>B8</f>
        <v>2365</v>
      </c>
      <c r="C19" s="11">
        <f>C8</f>
        <v>798</v>
      </c>
      <c r="D19" s="12">
        <v>81526857</v>
      </c>
      <c r="E19" s="13">
        <v>78673560</v>
      </c>
      <c r="F19" s="14">
        <f t="shared" ref="F19:F24" si="3">SUM(D19-E19)/E19</f>
        <v>3.6267546555666226E-2</v>
      </c>
      <c r="G19" s="12">
        <v>21196983</v>
      </c>
      <c r="H19" s="13">
        <v>20455126</v>
      </c>
      <c r="I19" s="14">
        <f t="shared" ref="I19:I22" si="4">SUM(G19-H19)/H19</f>
        <v>3.6267535091204034E-2</v>
      </c>
    </row>
    <row r="20" spans="1:9" ht="21" customHeight="1" x14ac:dyDescent="0.2">
      <c r="A20" s="10" t="s">
        <v>20</v>
      </c>
      <c r="B20" s="11">
        <f t="shared" ref="B20:C23" si="5">B9</f>
        <v>1107</v>
      </c>
      <c r="C20" s="11">
        <f t="shared" si="5"/>
        <v>377</v>
      </c>
      <c r="D20" s="12">
        <v>30253598</v>
      </c>
      <c r="E20" s="13">
        <v>29119866</v>
      </c>
      <c r="F20" s="14">
        <f t="shared" si="3"/>
        <v>3.893328355288448E-2</v>
      </c>
      <c r="G20" s="12">
        <v>7865935</v>
      </c>
      <c r="H20" s="13">
        <v>7571165</v>
      </c>
      <c r="I20" s="14">
        <f t="shared" si="4"/>
        <v>3.8933242110031942E-2</v>
      </c>
    </row>
    <row r="21" spans="1:9" ht="20.25" customHeight="1" x14ac:dyDescent="0.2">
      <c r="A21" s="10" t="s">
        <v>21</v>
      </c>
      <c r="B21" s="11">
        <f t="shared" si="5"/>
        <v>38</v>
      </c>
      <c r="C21" s="11">
        <f t="shared" si="5"/>
        <v>6</v>
      </c>
      <c r="D21" s="12">
        <v>645066</v>
      </c>
      <c r="E21" s="13">
        <v>839621</v>
      </c>
      <c r="F21" s="15">
        <f t="shared" si="3"/>
        <v>-0.23171764403224787</v>
      </c>
      <c r="G21" s="12">
        <v>167717</v>
      </c>
      <c r="H21" s="13">
        <v>218302</v>
      </c>
      <c r="I21" s="15">
        <f t="shared" si="4"/>
        <v>-0.23172027741385787</v>
      </c>
    </row>
    <row r="22" spans="1:9" ht="21" customHeight="1" x14ac:dyDescent="0.2">
      <c r="A22" s="10" t="s">
        <v>22</v>
      </c>
      <c r="B22" s="11">
        <f t="shared" si="5"/>
        <v>1010</v>
      </c>
      <c r="C22" s="11">
        <f t="shared" si="5"/>
        <v>15</v>
      </c>
      <c r="D22" s="12">
        <v>33384435</v>
      </c>
      <c r="E22" s="13">
        <v>35823017</v>
      </c>
      <c r="F22" s="15">
        <f t="shared" si="3"/>
        <v>-6.8073049235356134E-2</v>
      </c>
      <c r="G22" s="12">
        <v>6009198</v>
      </c>
      <c r="H22" s="13">
        <v>6448143</v>
      </c>
      <c r="I22" s="15">
        <f t="shared" si="4"/>
        <v>-6.8073087088794407E-2</v>
      </c>
    </row>
    <row r="23" spans="1:9" ht="21" customHeight="1" x14ac:dyDescent="0.2">
      <c r="A23" s="10" t="s">
        <v>23</v>
      </c>
      <c r="B23" s="11">
        <f t="shared" si="5"/>
        <v>7547</v>
      </c>
      <c r="C23" s="11">
        <f t="shared" si="5"/>
        <v>194</v>
      </c>
      <c r="D23" s="12">
        <v>416412116</v>
      </c>
      <c r="E23" s="13">
        <v>416537531</v>
      </c>
      <c r="F23" s="14">
        <f>SUM(D23-E23)/E23</f>
        <v>-3.0108931528669382E-4</v>
      </c>
      <c r="G23" s="12">
        <v>135333938</v>
      </c>
      <c r="H23" s="13">
        <v>135374698</v>
      </c>
      <c r="I23" s="14">
        <f>SUM(G23-H23)/H23</f>
        <v>-3.0109023770453765E-4</v>
      </c>
    </row>
    <row r="24" spans="1:9" ht="21" customHeight="1" x14ac:dyDescent="0.2">
      <c r="A24" s="16" t="s">
        <v>24</v>
      </c>
      <c r="B24" s="17">
        <f>SUM(B19:B23)</f>
        <v>12067</v>
      </c>
      <c r="C24" s="17">
        <f>SUM(C19:C23)</f>
        <v>1390</v>
      </c>
      <c r="D24" s="23">
        <f>SUM(D19:D23)</f>
        <v>562222072</v>
      </c>
      <c r="E24" s="23">
        <f>SUM(E19:E23)</f>
        <v>560993595</v>
      </c>
      <c r="F24" s="19">
        <f t="shared" si="3"/>
        <v>2.1898235754367213E-3</v>
      </c>
      <c r="G24" s="23">
        <f>SUM(G19:G23)</f>
        <v>170573771</v>
      </c>
      <c r="H24" s="23">
        <f>SUM(H19:H23)-1</f>
        <v>170067433</v>
      </c>
      <c r="I24" s="19">
        <f>SUM(G24-H24)/H24</f>
        <v>2.9772778424896904E-3</v>
      </c>
    </row>
    <row r="25" spans="1:9" x14ac:dyDescent="0.2">
      <c r="G25" s="24"/>
      <c r="H25" s="24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65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2025-04-17T16:55:06Z</dcterms:created>
  <dcterms:modified xsi:type="dcterms:W3CDTF">2025-04-17T16:55:44Z</dcterms:modified>
</cp:coreProperties>
</file>