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25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<sst xmlns="http://schemas.openxmlformats.org/spreadsheetml/2006/main" count="45" uniqueCount="32">
  <si>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</si>
  <si>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</si>
  <si>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</si>
  <si>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</si>
  <si>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</si>
  <si>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</si>
  <si>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</si>
  <si>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</si>
  <si>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</si>
  <si>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</si>
  <si>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</si>
  <si>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</si>
  <si>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</si>
  <si>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</si>
  <si>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</si>
  <si>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</si>
  <si>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</si>
  <si>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</si>
  <si>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</si>
  <si>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</si>
  <si>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</si>
  <si>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</si>
  <si>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</si>
  <si>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</si>
  <si>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</si>
  <si>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FEBRUARY 28,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</si>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</sst>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  <numFmt numFmtId="168" formatCode="0.0%"/>
  </numFmts>
  <fonts count="46">
    <font>
      <sz val="10"/>
      <name val="Courier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164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5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5" fontId="19" fillId="0" borderId="0" xfId="0" applyNumberFormat="1" applyFont="1" applyFill="1" applyAlignment="1" applyProtection="1">
      <alignment/>
      <protection/>
    </xf>
    <xf numFmtId="164" fontId="19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5" fontId="21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 horizontal="center"/>
      <protection/>
    </xf>
    <xf numFmtId="164" fontId="22" fillId="0" borderId="0" xfId="0" applyFont="1" applyFill="1" applyAlignment="1" applyProtection="1">
      <alignment/>
      <protection/>
    </xf>
    <xf numFmtId="164" fontId="23" fillId="0" borderId="0" xfId="0" applyNumberFormat="1" applyFont="1" applyFill="1" applyAlignment="1" applyProtection="1">
      <alignment horizontal="left"/>
      <protection/>
    </xf>
    <xf numFmtId="49" fontId="24" fillId="0" borderId="0" xfId="0" applyNumberFormat="1" applyFont="1" applyFill="1" applyAlignment="1" applyProtection="1" quotePrefix="1">
      <alignment horizontal="center"/>
      <protection/>
    </xf>
    <xf numFmtId="164" fontId="23" fillId="0" borderId="10" xfId="0" applyNumberFormat="1" applyFont="1" applyFill="1" applyBorder="1" applyAlignment="1" applyProtection="1">
      <alignment/>
      <protection/>
    </xf>
    <xf numFmtId="165" fontId="23" fillId="0" borderId="10" xfId="0" applyNumberFormat="1" applyFon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/>
    </xf>
    <xf numFmtId="44" fontId="23" fillId="0" borderId="10" xfId="44" applyNumberFormat="1" applyFont="1" applyFill="1" applyBorder="1" applyAlignment="1" applyProtection="1">
      <alignment horizontal="center"/>
      <protection/>
    </xf>
    <xf numFmtId="44" fontId="23" fillId="0" borderId="10" xfId="0" applyNumberFormat="1" applyFont="1" applyFill="1" applyBorder="1" applyAlignment="1" applyProtection="1">
      <alignment horizontal="center"/>
      <protection/>
    </xf>
    <xf numFmtId="164" fontId="23" fillId="0" borderId="11" xfId="0" applyNumberFormat="1" applyFont="1" applyFill="1" applyBorder="1" applyAlignment="1" applyProtection="1">
      <alignment horizontal="center"/>
      <protection/>
    </xf>
    <xf numFmtId="165" fontId="23" fillId="0" borderId="11" xfId="0" applyNumberFormat="1" applyFont="1" applyFill="1" applyBorder="1" applyAlignment="1" applyProtection="1">
      <alignment horizontal="center"/>
      <protection/>
    </xf>
    <xf numFmtId="44" fontId="23" fillId="0" borderId="11" xfId="44" applyNumberFormat="1" applyFont="1" applyFill="1" applyBorder="1" applyAlignment="1" applyProtection="1">
      <alignment horizontal="center"/>
      <protection/>
    </xf>
    <xf numFmtId="44" fontId="23" fillId="0" borderId="11" xfId="0" applyNumberFormat="1" applyFont="1" applyFill="1" applyBorder="1" applyAlignment="1" applyProtection="1">
      <alignment horizontal="center"/>
      <protection/>
    </xf>
    <xf numFmtId="164" fontId="23" fillId="0" borderId="11" xfId="0" applyFont="1" applyFill="1" applyBorder="1" applyAlignment="1" applyProtection="1">
      <alignment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3" fillId="0" borderId="12" xfId="0" applyFont="1" applyFill="1" applyBorder="1" applyAlignment="1" applyProtection="1">
      <alignment horizontal="center"/>
      <protection/>
    </xf>
    <xf numFmtId="3" fontId="23" fillId="0" borderId="12" xfId="0" applyNumberFormat="1" applyFont="1" applyFill="1" applyBorder="1" applyAlignment="1" applyProtection="1">
      <alignment horizontal="center"/>
      <protection/>
    </xf>
    <xf numFmtId="6" fontId="23" fillId="0" borderId="12" xfId="44" applyNumberFormat="1" applyFont="1" applyFill="1" applyBorder="1" applyAlignment="1" applyProtection="1">
      <alignment/>
      <protection/>
    </xf>
    <xf numFmtId="166" fontId="23" fillId="0" borderId="12" xfId="0" applyNumberFormat="1" applyFont="1" applyFill="1" applyBorder="1" applyAlignment="1" applyProtection="1">
      <alignment/>
      <protection/>
    </xf>
    <xf numFmtId="167" fontId="25" fillId="0" borderId="0" xfId="42" applyNumberFormat="1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 applyProtection="1">
      <alignment horizontal="left"/>
      <protection/>
    </xf>
    <xf numFmtId="167" fontId="25" fillId="0" borderId="0" xfId="42" applyNumberFormat="1" applyFont="1" applyAlignment="1">
      <alignment/>
    </xf>
    <xf numFmtId="164" fontId="25" fillId="0" borderId="0" xfId="0" applyFont="1" applyAlignment="1">
      <alignment/>
    </xf>
    <xf numFmtId="9" fontId="25" fillId="0" borderId="0" xfId="60" applyFont="1" applyFill="1" applyAlignment="1">
      <alignment/>
    </xf>
    <xf numFmtId="0" fontId="18" fillId="0" borderId="0" xfId="57" applyFont="1" applyFill="1" applyAlignment="1">
      <alignment/>
      <protection/>
    </xf>
    <xf numFmtId="0" fontId="18" fillId="0" borderId="0" xfId="57" applyFont="1" applyFill="1" applyAlignment="1">
      <alignment horizontal="center"/>
      <protection/>
    </xf>
    <xf numFmtId="0" fontId="19" fillId="0" borderId="0" xfId="57" applyFont="1" applyFill="1">
      <alignment/>
      <protection/>
    </xf>
    <xf numFmtId="6" fontId="19" fillId="0" borderId="0" xfId="57" applyNumberFormat="1" applyFont="1" applyFill="1">
      <alignment/>
      <protection/>
    </xf>
    <xf numFmtId="0" fontId="23" fillId="0" borderId="0" xfId="57" applyFont="1" applyFill="1" applyAlignment="1">
      <alignment horizontal="center"/>
      <protection/>
    </xf>
    <xf numFmtId="38" fontId="19" fillId="0" borderId="0" xfId="57" applyNumberFormat="1" applyFont="1" applyFill="1">
      <alignment/>
      <protection/>
    </xf>
    <xf numFmtId="168" fontId="19" fillId="0" borderId="0" xfId="57" applyNumberFormat="1" applyFont="1" applyFill="1">
      <alignment/>
      <protection/>
    </xf>
    <xf numFmtId="0" fontId="27" fillId="0" borderId="10" xfId="57" applyFont="1" applyFill="1" applyBorder="1">
      <alignment/>
      <protection/>
    </xf>
    <xf numFmtId="17" fontId="23" fillId="0" borderId="13" xfId="57" applyNumberFormat="1" applyFont="1" applyFill="1" applyBorder="1" applyAlignment="1">
      <alignment horizontal="center"/>
      <protection/>
    </xf>
    <xf numFmtId="17" fontId="23" fillId="0" borderId="14" xfId="57" applyNumberFormat="1" applyFont="1" applyFill="1" applyBorder="1" applyAlignment="1">
      <alignment horizontal="center"/>
      <protection/>
    </xf>
    <xf numFmtId="38" fontId="23" fillId="0" borderId="14" xfId="57" applyNumberFormat="1" applyFont="1" applyFill="1" applyBorder="1" applyAlignment="1">
      <alignment horizontal="center"/>
      <protection/>
    </xf>
    <xf numFmtId="168" fontId="23" fillId="0" borderId="13" xfId="57" applyNumberFormat="1" applyFont="1" applyFill="1" applyBorder="1" applyAlignment="1">
      <alignment horizontal="center"/>
      <protection/>
    </xf>
    <xf numFmtId="164" fontId="23" fillId="0" borderId="11" xfId="0" applyFont="1" applyFill="1" applyBorder="1" applyAlignment="1" applyProtection="1">
      <alignment/>
      <protection/>
    </xf>
    <xf numFmtId="6" fontId="23" fillId="0" borderId="15" xfId="57" applyNumberFormat="1" applyFont="1" applyFill="1" applyBorder="1">
      <alignment/>
      <protection/>
    </xf>
    <xf numFmtId="38" fontId="23" fillId="0" borderId="16" xfId="57" applyNumberFormat="1" applyFont="1" applyFill="1" applyBorder="1" applyAlignment="1">
      <alignment horizontal="center"/>
      <protection/>
    </xf>
    <xf numFmtId="168" fontId="23" fillId="0" borderId="15" xfId="57" applyNumberFormat="1" applyFont="1" applyFill="1" applyBorder="1" applyAlignment="1">
      <alignment horizontal="center"/>
      <protection/>
    </xf>
    <xf numFmtId="6" fontId="23" fillId="0" borderId="17" xfId="57" applyNumberFormat="1" applyFont="1" applyFill="1" applyBorder="1">
      <alignment/>
      <protection/>
    </xf>
    <xf numFmtId="38" fontId="23" fillId="0" borderId="16" xfId="57" applyNumberFormat="1" applyFont="1" applyFill="1" applyBorder="1">
      <alignment/>
      <protection/>
    </xf>
    <xf numFmtId="164" fontId="28" fillId="0" borderId="0" xfId="0" applyFont="1" applyFill="1" applyAlignment="1">
      <alignment/>
    </xf>
    <xf numFmtId="164" fontId="21" fillId="0" borderId="0" xfId="0" applyFont="1" applyFill="1" applyAlignment="1" applyProtection="1">
      <alignment/>
      <protection/>
    </xf>
    <xf numFmtId="165" fontId="18" fillId="0" borderId="0" xfId="0" applyNumberFormat="1" applyFont="1" applyFill="1" applyAlignment="1" applyProtection="1">
      <alignment horizontal="left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164" fontId="23" fillId="0" borderId="12" xfId="0" applyFont="1" applyFill="1" applyBorder="1" applyAlignment="1" applyProtection="1">
      <alignment/>
      <protection/>
    </xf>
    <xf numFmtId="165" fontId="24" fillId="0" borderId="12" xfId="0" applyNumberFormat="1" applyFont="1" applyFill="1" applyBorder="1" applyAlignment="1" applyProtection="1">
      <alignment horizontal="center"/>
      <protection/>
    </xf>
    <xf numFmtId="167" fontId="24" fillId="0" borderId="12" xfId="42" applyNumberFormat="1" applyFont="1" applyFill="1" applyBorder="1" applyAlignment="1" applyProtection="1">
      <alignment horizontal="center"/>
      <protection/>
    </xf>
    <xf numFmtId="6" fontId="24" fillId="0" borderId="12" xfId="44" applyNumberFormat="1" applyFont="1" applyFill="1" applyBorder="1" applyAlignment="1" applyProtection="1">
      <alignment horizontal="right"/>
      <protection/>
    </xf>
    <xf numFmtId="167" fontId="19" fillId="0" borderId="0" xfId="42" applyNumberFormat="1" applyFont="1" applyFill="1" applyAlignment="1">
      <alignment/>
    </xf>
    <xf numFmtId="167" fontId="23" fillId="0" borderId="0" xfId="42" applyNumberFormat="1" applyFont="1" applyFill="1" applyAlignment="1">
      <alignment horizontal="center"/>
    </xf>
    <xf numFmtId="9" fontId="19" fillId="0" borderId="0" xfId="60" applyFont="1" applyFill="1" applyAlignment="1">
      <alignment/>
    </xf>
    <xf numFmtId="164" fontId="24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rison by mark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7814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7814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2</v>
      </c>
      <c r="B2" s="2"/>
      <c r="C2" s="3"/>
      <c r="D2" s="3"/>
    </row>
    <row r="3" spans="1:4" ht="15" customHeight="1">
      <c r="A3" s="1" t="s">
        <v>3</v>
      </c>
      <c r="B3" s="5"/>
      <c r="C3" s="6" t="s">
        <v>4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8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8" ht="18.75" customHeight="1" thickBot="1">
      <c r="A9" s="19" t="s">
        <v>16</v>
      </c>
      <c r="B9" s="20">
        <v>36459</v>
      </c>
      <c r="C9" s="21">
        <v>28</v>
      </c>
      <c r="D9" s="22">
        <v>556689</v>
      </c>
      <c r="E9" s="23">
        <v>29241722.76</v>
      </c>
      <c r="F9" s="23">
        <f>164383.56*28</f>
        <v>4602739.68</v>
      </c>
      <c r="G9" s="23">
        <v>26981839.11</v>
      </c>
      <c r="H9" s="24">
        <v>31390826.79</v>
      </c>
    </row>
    <row r="10" spans="4:6" ht="17.25" customHeight="1">
      <c r="D10" s="25"/>
      <c r="E10" s="26"/>
      <c r="F10" s="27"/>
    </row>
    <row r="11" spans="1:14" ht="12.75">
      <c r="A11" s="28"/>
      <c r="B11"/>
      <c r="C11"/>
      <c r="D11" s="29"/>
      <c r="E11" s="30"/>
      <c r="F11"/>
      <c r="G11"/>
      <c r="H11"/>
      <c r="I11"/>
      <c r="J11"/>
      <c r="K11"/>
      <c r="L11"/>
      <c r="M11"/>
      <c r="N11"/>
    </row>
    <row r="12" spans="4:5" ht="12.75">
      <c r="D12" s="31"/>
      <c r="E12" s="26"/>
    </row>
    <row r="13" spans="4:5" ht="12.75">
      <c r="D13" s="26"/>
      <c r="E13" s="26"/>
    </row>
    <row r="15" spans="1:3" ht="15">
      <c r="A15" s="32" t="s">
        <v>0</v>
      </c>
      <c r="B15" s="32"/>
      <c r="C15" s="32"/>
    </row>
    <row r="16" spans="1:3" ht="15">
      <c r="A16" s="32" t="s">
        <v>17</v>
      </c>
      <c r="B16" s="32"/>
      <c r="C16" s="32"/>
    </row>
    <row r="17" spans="1:4" ht="18">
      <c r="A17" s="1" t="s">
        <v>3</v>
      </c>
      <c r="B17" s="5"/>
      <c r="C17" s="6" t="str">
        <f>C3</f>
        <v>FEBRUARY 2010</v>
      </c>
      <c r="D17" s="7"/>
    </row>
    <row r="20" spans="1:8" ht="15">
      <c r="A20" s="4" t="s">
        <v>18</v>
      </c>
      <c r="F20" s="33"/>
      <c r="G20" s="33"/>
      <c r="H20" s="33"/>
    </row>
    <row r="21" spans="1:8" ht="12.7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>
      <c r="A22" s="34"/>
      <c r="B22" s="35"/>
      <c r="C22" s="34"/>
      <c r="D22" s="37"/>
      <c r="E22" s="38"/>
      <c r="F22" s="34"/>
      <c r="G22" s="37"/>
      <c r="H22" s="38"/>
    </row>
    <row r="23" spans="1:8" ht="13.5" thickBot="1">
      <c r="A23" s="39"/>
      <c r="B23" s="40">
        <v>40210</v>
      </c>
      <c r="C23" s="41">
        <v>40179</v>
      </c>
      <c r="D23" s="42" t="s">
        <v>21</v>
      </c>
      <c r="E23" s="43" t="s">
        <v>22</v>
      </c>
      <c r="F23" s="41">
        <v>39845</v>
      </c>
      <c r="G23" s="42" t="s">
        <v>21</v>
      </c>
      <c r="H23" s="43" t="s">
        <v>22</v>
      </c>
    </row>
    <row r="24" spans="1:8" ht="21.75" customHeight="1" thickBot="1">
      <c r="A24" s="44" t="s">
        <v>16</v>
      </c>
      <c r="B24" s="45">
        <f>'Landbased Revenue'!E9</f>
        <v>29241722.76</v>
      </c>
      <c r="C24" s="45">
        <f>'Landbased Revenue'!G9</f>
        <v>26981839.11</v>
      </c>
      <c r="D24" s="46">
        <f>B24-C24</f>
        <v>2259883.6500000022</v>
      </c>
      <c r="E24" s="47">
        <f>D24/C24</f>
        <v>0.0837557306893304</v>
      </c>
      <c r="F24" s="48">
        <f>'Landbased Revenue'!H9</f>
        <v>31390826.79</v>
      </c>
      <c r="G24" s="49">
        <f>B24-F24</f>
        <v>-2149104.0299999975</v>
      </c>
      <c r="H24" s="47">
        <f>G24/F24</f>
        <v>-0.06846280425734519</v>
      </c>
    </row>
    <row r="25" spans="3:5" ht="12">
      <c r="C25" s="50"/>
      <c r="D25" s="50"/>
      <c r="E25" s="50"/>
    </row>
    <row r="30" spans="1:5" ht="15">
      <c r="A30" s="1" t="s">
        <v>0</v>
      </c>
      <c r="B30" s="5"/>
      <c r="C30" s="51"/>
      <c r="D30" s="51"/>
      <c r="E30" s="3"/>
    </row>
    <row r="31" spans="1:5" ht="15">
      <c r="A31" s="1" t="s">
        <v>23</v>
      </c>
      <c r="B31" s="5"/>
      <c r="C31" s="51"/>
      <c r="D31" s="51"/>
      <c r="E31" s="3"/>
    </row>
    <row r="32" spans="1:5" ht="15">
      <c r="A32" s="1" t="s">
        <v>24</v>
      </c>
      <c r="C32" s="52" t="s">
        <v>25</v>
      </c>
      <c r="D32" s="51"/>
      <c r="E32" s="3"/>
    </row>
    <row r="33" spans="1:5" ht="12" customHeight="1">
      <c r="A33" s="1"/>
      <c r="C33" s="52" t="s">
        <v>26</v>
      </c>
      <c r="D33" s="51"/>
      <c r="E33" s="3"/>
    </row>
    <row r="34" spans="1:5" ht="12.75" customHeight="1">
      <c r="A34" s="1"/>
      <c r="C34" s="52"/>
      <c r="D34" s="51"/>
      <c r="E34" s="3"/>
    </row>
    <row r="35" spans="1:5" ht="13.5" thickBot="1">
      <c r="A35" s="53"/>
      <c r="B35" s="54"/>
      <c r="C35" s="53"/>
      <c r="D35" s="53"/>
      <c r="E35" s="53"/>
    </row>
    <row r="36" spans="1:5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5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5" ht="18.75" customHeight="1" thickBot="1">
      <c r="A38" s="55" t="s">
        <v>16</v>
      </c>
      <c r="B38" s="56">
        <v>36459</v>
      </c>
      <c r="C38" s="57">
        <f>D9+3231726</f>
        <v>3788415</v>
      </c>
      <c r="D38" s="58">
        <f>E9+199573753</f>
        <v>228815475.76</v>
      </c>
      <c r="E38" s="58">
        <f>F9+35342464</f>
        <v>39945203.68</v>
      </c>
    </row>
    <row r="39" spans="3:5" ht="12.75">
      <c r="C39" s="59"/>
      <c r="D39" s="59"/>
      <c r="E39" s="60"/>
    </row>
    <row r="40" spans="1:10" ht="15.75" customHeight="1">
      <c r="A40" s="26"/>
      <c r="B40" s="26"/>
      <c r="C40" s="59"/>
      <c r="D40" s="59"/>
      <c r="E40" s="59"/>
      <c r="F40" s="26"/>
      <c r="G40" s="26"/>
      <c r="H40" s="26"/>
      <c r="I40" s="26"/>
      <c r="J40" s="26"/>
    </row>
    <row r="41" spans="3:5" s="26" customFormat="1" ht="12.75">
      <c r="C41" s="61"/>
      <c r="D41" s="61"/>
      <c r="E41" s="61"/>
    </row>
    <row r="42" spans="1:10" ht="12.75">
      <c r="A42" s="62"/>
      <c r="B42" s="62"/>
      <c r="C42" s="63"/>
      <c r="D42" s="63"/>
      <c r="E42" s="63"/>
      <c r="F42" s="62"/>
      <c r="G42" s="62"/>
      <c r="H42" s="26"/>
      <c r="I42" s="26"/>
      <c r="J42" s="26"/>
    </row>
    <row r="43" spans="1:10" ht="12.7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8" ht="12.75" customHeight="1">
      <c r="A44" s="26"/>
      <c r="B44" s="64"/>
      <c r="C44" s="64"/>
      <c r="D44" s="64"/>
      <c r="E44" s="64"/>
      <c r="F44" s="64"/>
      <c r="G44" s="64"/>
      <c r="H44" s="64"/>
    </row>
    <row r="45" ht="12.75" customHeight="1">
      <c r="A45" s="26"/>
    </row>
  </sheetData>
  <sheetProtection/>
  <mergeCells count="3">
    <mergeCell ref="F20:H20"/>
    <mergeCell ref="C21:E21"/>
    <mergeCell ref="F21:H21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Donna Jackson</cp:lastModifiedBy>
  <dcterms:created xsi:type="dcterms:W3CDTF">2010-03-15T15:40:28Z</dcterms:created>
  <dcterms:modified xsi:type="dcterms:W3CDTF">2010-03-15T15:40:39Z</dcterms:modified>
  <cp:category/>
  <cp:version/>
  <cp:contentType/>
  <cp:contentStatus/>
</cp:coreProperties>
</file>