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<sst xmlns="http://schemas.openxmlformats.org/spreadsheetml/2006/main" count="60" uniqueCount="41">
  <si>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</si>
  <si>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</si>
  <si>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</si>
  <si>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</si>
  <si>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</si>
  <si>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</si>
  <si>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</si>
  <si>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</si>
  <si>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</si>
  <si>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</si>
  <si>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</si>
  <si>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</si>
  <si>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</si>
  <si>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</si>
  <si>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</si>
  <si>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</si>
  <si>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</si>
  <si>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</si>
  <si>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</si>
  <si>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</si>
  <si>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</si>
  <si>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</si>
  <si>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</si>
  <si>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</si>
  <si>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</si>
  <si>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</si>
  <si>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</si>
  <si>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</si>
  <si>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</si>
  <si>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</si>
  <si>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</si>
  <si>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</si>
  <si>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</si>
  <si>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</si>
  <si>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FEBRUARY 29,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</si>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</sst>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262688" y="2824162"/>
          <a:ext cx="133350" cy="2886075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20" sqref="A20"/>
    </sheetView>
  </sheetViews>
  <sheetFormatPr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4.625" style="6" customWidth="1"/>
    <col min="8" max="8" width="14.5" style="6" customWidth="1"/>
    <col min="9" max="9" width="11.75" style="6" customWidth="1"/>
    <col min="10" max="16384" width="9" style="6"/>
  </cols>
  <sheetData>
    <row r="1" spans="1:12" ht="1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29</v>
      </c>
      <c r="D9" s="26">
        <v>180881</v>
      </c>
      <c r="E9" s="27">
        <v>16052195.26</v>
      </c>
      <c r="F9" s="28">
        <f>E9*0.18</f>
        <v>2889395.1467999998</v>
      </c>
      <c r="G9" s="28">
        <f>E9-F9</f>
        <v>13162800.1132</v>
      </c>
      <c r="H9" s="29">
        <f>G9*0.185</f>
        <v>2435118.0209419997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29</v>
      </c>
      <c r="D10" s="34">
        <v>107559</v>
      </c>
      <c r="E10" s="35">
        <v>6714569.1900000004</v>
      </c>
      <c r="F10" s="36">
        <f>E10*0.18</f>
        <v>1208622.4542</v>
      </c>
      <c r="G10" s="36">
        <f>E10-F10</f>
        <v>5505946.7357999999</v>
      </c>
      <c r="H10" s="37">
        <f>G10*0.185</f>
        <v>1018600.146123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29</v>
      </c>
      <c r="D11" s="34">
        <v>134385</v>
      </c>
      <c r="E11" s="35">
        <v>9793206.9199999999</v>
      </c>
      <c r="F11" s="36">
        <f>E11*0.18</f>
        <v>1762777.2456</v>
      </c>
      <c r="G11" s="36">
        <f>E11-F11</f>
        <v>8030429.6743999999</v>
      </c>
      <c r="H11" s="37">
        <f>G11*0.185</f>
        <v>1485629.4897640001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29</v>
      </c>
      <c r="D12" s="41">
        <v>78389</v>
      </c>
      <c r="E12" s="42">
        <v>4682367.84</v>
      </c>
      <c r="F12" s="43">
        <f>E12*0.18</f>
        <v>842826.2111999999</v>
      </c>
      <c r="G12" s="43">
        <f>E12-F12</f>
        <v>3839541.6288000001</v>
      </c>
      <c r="H12" s="44">
        <f>G12*0.185</f>
        <v>710315.20132800005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501214</v>
      </c>
      <c r="E13" s="43">
        <f>SUM(E9:E12)</f>
        <v>37242339.209999993</v>
      </c>
      <c r="F13" s="43">
        <f>SUM(F9:F12)</f>
        <v>6703621.0577999996</v>
      </c>
      <c r="G13" s="43">
        <f>SUM(G9:G12)</f>
        <v>30538718.152200002</v>
      </c>
      <c r="H13" s="44">
        <f>SUM(H9:H12)</f>
        <v>5649662.8581569996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40940</v>
      </c>
      <c r="C27" s="65">
        <v>40909</v>
      </c>
      <c r="D27" s="66" t="s">
        <v>30</v>
      </c>
      <c r="E27" s="67" t="s">
        <v>31</v>
      </c>
      <c r="F27" s="68">
        <v>40575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16052195.26</v>
      </c>
      <c r="C28" s="27">
        <v>15179757.210000001</v>
      </c>
      <c r="D28" s="71">
        <f>B28-C28</f>
        <v>872438.04999999888</v>
      </c>
      <c r="E28" s="72">
        <f>D28/C28</f>
        <v>5.7473781558591792E-2</v>
      </c>
      <c r="F28" s="73">
        <v>14012747.859999999</v>
      </c>
      <c r="G28" s="74">
        <f>B28-F28</f>
        <v>2039447.4000000004</v>
      </c>
      <c r="H28" s="72">
        <f>G28/F28</f>
        <v>0.14554228909104203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6714569.1900000004</v>
      </c>
      <c r="C29" s="35">
        <v>5648796.0599999996</v>
      </c>
      <c r="D29" s="77">
        <f>B29-C29</f>
        <v>1065773.1300000008</v>
      </c>
      <c r="E29" s="78">
        <f>D29/C29</f>
        <v>0.18867261601935065</v>
      </c>
      <c r="F29" s="50">
        <v>6029794.4900000002</v>
      </c>
      <c r="G29" s="79">
        <f>B29-F29</f>
        <v>684774.70000000019</v>
      </c>
      <c r="H29" s="78">
        <f>G29/F29</f>
        <v>0.11356518056057333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9793206.9199999999</v>
      </c>
      <c r="C30" s="35">
        <v>7541801.46</v>
      </c>
      <c r="D30" s="77">
        <f>B30-C30</f>
        <v>2251405.46</v>
      </c>
      <c r="E30" s="78">
        <f>D30/C30</f>
        <v>0.29852356521726842</v>
      </c>
      <c r="F30" s="50">
        <v>8517146.7400000002</v>
      </c>
      <c r="G30" s="79">
        <f>B30-F30</f>
        <v>1276060.1799999997</v>
      </c>
      <c r="H30" s="78">
        <f>G30/F30</f>
        <v>0.149822495602559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4682367.84</v>
      </c>
      <c r="C31" s="42">
        <v>3880588.75</v>
      </c>
      <c r="D31" s="82">
        <f>B31-C31</f>
        <v>801779.08999999985</v>
      </c>
      <c r="E31" s="83">
        <f>D31/C31</f>
        <v>0.20661274400694993</v>
      </c>
      <c r="F31" s="84">
        <v>4453663.29</v>
      </c>
      <c r="G31" s="85">
        <f>B31-F31</f>
        <v>228704.54999999981</v>
      </c>
      <c r="H31" s="83">
        <f>G31/F31</f>
        <v>5.1352007349437456E-2</v>
      </c>
      <c r="I31" s="5"/>
      <c r="J31" s="5"/>
      <c r="K31" s="5"/>
      <c r="L31" s="5"/>
    </row>
    <row r="32" spans="1:12" ht="12.75" customHeight="1" thickBot="1" x14ac:dyDescent="0.25">
      <c r="A32" s="86"/>
      <c r="B32" s="87">
        <f>SUM(B28:B31)</f>
        <v>37242339.209999993</v>
      </c>
      <c r="C32" s="87">
        <f>SUM(C28:C31)</f>
        <v>32250943.48</v>
      </c>
      <c r="D32" s="88">
        <f>SUM(D28:D31)</f>
        <v>4991395.7299999995</v>
      </c>
      <c r="E32" s="83">
        <f>D32/C32</f>
        <v>0.15476743286891276</v>
      </c>
      <c r="F32" s="89">
        <f>SUM(F28:F31)</f>
        <v>33013352.380000003</v>
      </c>
      <c r="G32" s="88">
        <f>SUM(G28:G31)</f>
        <v>4228986.83</v>
      </c>
      <c r="H32" s="83">
        <f>G32/F32</f>
        <v>0.1280992848385184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1363196</v>
      </c>
      <c r="D46" s="97">
        <v>119838472.65000001</v>
      </c>
      <c r="E46" s="97">
        <f>D46*0.18</f>
        <v>21570925.077</v>
      </c>
      <c r="F46" s="97">
        <f>D46-E46</f>
        <v>98267547.573000014</v>
      </c>
      <c r="G46" s="97">
        <f>0.185*F46</f>
        <v>18179496.301005002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995877</v>
      </c>
      <c r="D47" s="99">
        <v>48432927.170000002</v>
      </c>
      <c r="E47" s="99">
        <f>D47*0.18</f>
        <v>8717926.8905999996</v>
      </c>
      <c r="F47" s="99">
        <f>D47-E47</f>
        <v>39715000.279400006</v>
      </c>
      <c r="G47" s="99">
        <f>0.185*F47</f>
        <v>7347275.0516890008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1026326</v>
      </c>
      <c r="D48" s="99">
        <v>63292288.460000001</v>
      </c>
      <c r="E48" s="99">
        <f>D48*0.18</f>
        <v>11392611.922799999</v>
      </c>
      <c r="F48" s="99">
        <f>D48-E48</f>
        <v>51899676.537200004</v>
      </c>
      <c r="G48" s="99">
        <f>0.185*F48</f>
        <v>9601440.1593820006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569511</v>
      </c>
      <c r="D49" s="101">
        <v>30604534.920000002</v>
      </c>
      <c r="E49" s="101">
        <f>D49*0.18</f>
        <v>5508816.2856000001</v>
      </c>
      <c r="F49" s="101">
        <f>D49-E49</f>
        <v>25095718.634400003</v>
      </c>
      <c r="G49" s="101">
        <f>0.185*F49</f>
        <v>4642707.9473640006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0">
        <f>SUM(C46:C49)</f>
        <v>3954910</v>
      </c>
      <c r="D50" s="101">
        <f>SUM(D46:D49)</f>
        <v>262168223.19999999</v>
      </c>
      <c r="E50" s="101">
        <f>SUM(E46:E49)</f>
        <v>47190280.175999999</v>
      </c>
      <c r="F50" s="101">
        <f>SUM(F46:F49)</f>
        <v>214977943.02400002</v>
      </c>
      <c r="G50" s="101">
        <f>SUM(G46:G49)</f>
        <v>39770919.459440008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2012-03-14T21:40:35Z</dcterms:created>
  <dcterms:modified xsi:type="dcterms:W3CDTF">2012-03-15T12:36:19Z</dcterms:modified>
</cp:coreProperties>
</file>