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<sst xmlns="http://schemas.openxmlformats.org/spreadsheetml/2006/main" count="53" uniqueCount="39">
  <si>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LOUISIANA STATE POLICE</t>
  </si>
  <si>
    <t xml:space="preserve"> </t>
  </si>
  <si>
    <t>MONTHLY ACTIVITY SUMMARY - SLOTS AT RACETRACKS</t>
  </si>
  <si>
    <t>FOR THE MONTH OF:</t>
  </si>
  <si>
    <t>AUGUST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</si>
  <si>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</si>
  <si>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</si>
  <si>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</si>
  <si>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</si>
  <si>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</si>
  <si>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</si>
  <si>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</si>
  <si>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</si>
  <si>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</si>
  <si>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</si>
  <si>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</si>
  <si>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</si>
  <si>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</si>
  <si>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</si>
  <si>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</si>
  <si>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</si>
  <si>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</si>
  <si>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</si>
  <si>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</si>
  <si>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</si>
  <si>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</si>
  <si>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</si>
  <si>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</si>
  <si>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</si>
  <si>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</si>
  <si>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</si>
  <si>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</si>
  <si>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AUGUST 31, 2003</t>
  </si>
  <si>
    <t xml:space="preserve">      </t>
  </si>
  <si>
    <t>FYTD</t>
  </si>
  <si>
    <t>Opening Date</t>
  </si>
  <si>
    <t>Total AGR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</si>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</sst>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6" fontId="7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 quotePrefix="1">
      <alignment horizontal="left"/>
      <protection/>
    </xf>
    <xf numFmtId="164" fontId="5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44" fontId="8" fillId="0" borderId="1" xfId="17" applyNumberFormat="1" applyFont="1" applyBorder="1" applyAlignment="1" applyProtection="1">
      <alignment horizontal="center"/>
      <protection/>
    </xf>
    <xf numFmtId="44" fontId="8" fillId="0" borderId="1" xfId="0" applyNumberFormat="1" applyFont="1" applyBorder="1" applyAlignment="1" applyProtection="1">
      <alignment horizontal="center"/>
      <protection/>
    </xf>
    <xf numFmtId="44" fontId="8" fillId="0" borderId="0" xfId="0" applyNumberFormat="1" applyFont="1" applyBorder="1" applyAlignment="1" applyProtection="1">
      <alignment horizontal="center"/>
      <protection/>
    </xf>
    <xf numFmtId="164" fontId="8" fillId="0" borderId="2" xfId="0" applyNumberFormat="1" applyFont="1" applyBorder="1" applyAlignment="1" applyProtection="1">
      <alignment horizontal="center"/>
      <protection/>
    </xf>
    <xf numFmtId="166" fontId="8" fillId="0" borderId="2" xfId="0" applyNumberFormat="1" applyFont="1" applyBorder="1" applyAlignment="1" applyProtection="1">
      <alignment horizontal="center"/>
      <protection/>
    </xf>
    <xf numFmtId="44" fontId="8" fillId="0" borderId="3" xfId="17" applyNumberFormat="1" applyFont="1" applyBorder="1" applyAlignment="1" applyProtection="1">
      <alignment horizontal="center"/>
      <protection/>
    </xf>
    <xf numFmtId="44" fontId="8" fillId="0" borderId="2" xfId="0" applyNumberFormat="1" applyFont="1" applyBorder="1" applyAlignment="1" applyProtection="1">
      <alignment horizontal="center"/>
      <protection/>
    </xf>
    <xf numFmtId="164" fontId="8" fillId="0" borderId="1" xfId="0" applyFont="1" applyBorder="1" applyAlignment="1" applyProtection="1">
      <alignment/>
      <protection/>
    </xf>
    <xf numFmtId="164" fontId="8" fillId="0" borderId="1" xfId="0" applyFont="1" applyBorder="1" applyAlignment="1" applyProtection="1">
      <alignment horizontal="center"/>
      <protection/>
    </xf>
    <xf numFmtId="171" fontId="8" fillId="0" borderId="1" xfId="15" applyNumberFormat="1" applyFont="1" applyBorder="1" applyAlignment="1" applyProtection="1">
      <alignment/>
      <protection/>
    </xf>
    <xf numFmtId="6" fontId="8" fillId="0" borderId="1" xfId="17" applyNumberFormat="1" applyFont="1" applyBorder="1" applyAlignment="1" applyProtection="1">
      <alignment/>
      <protection/>
    </xf>
    <xf numFmtId="6" fontId="8" fillId="0" borderId="4" xfId="17" applyNumberFormat="1" applyFont="1" applyBorder="1" applyAlignment="1" applyProtection="1">
      <alignment/>
      <protection/>
    </xf>
    <xf numFmtId="175" fontId="8" fillId="0" borderId="5" xfId="0" applyNumberFormat="1" applyFont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64" fontId="8" fillId="0" borderId="2" xfId="0" applyFont="1" applyBorder="1" applyAlignment="1" applyProtection="1">
      <alignment/>
      <protection/>
    </xf>
    <xf numFmtId="164" fontId="8" fillId="0" borderId="2" xfId="0" applyFont="1" applyBorder="1" applyAlignment="1" applyProtection="1">
      <alignment horizontal="center"/>
      <protection/>
    </xf>
    <xf numFmtId="171" fontId="8" fillId="0" borderId="2" xfId="15" applyNumberFormat="1" applyFont="1" applyBorder="1" applyAlignment="1" applyProtection="1">
      <alignment/>
      <protection/>
    </xf>
    <xf numFmtId="6" fontId="8" fillId="0" borderId="2" xfId="17" applyNumberFormat="1" applyFont="1" applyBorder="1" applyAlignment="1" applyProtection="1">
      <alignment/>
      <protection/>
    </xf>
    <xf numFmtId="6" fontId="8" fillId="0" borderId="6" xfId="17" applyNumberFormat="1" applyFont="1" applyBorder="1" applyAlignment="1" applyProtection="1">
      <alignment/>
      <protection/>
    </xf>
    <xf numFmtId="175" fontId="8" fillId="0" borderId="7" xfId="0" applyNumberFormat="1" applyFont="1" applyBorder="1" applyAlignment="1" applyProtection="1">
      <alignment/>
      <protection/>
    </xf>
    <xf numFmtId="164" fontId="8" fillId="0" borderId="8" xfId="0" applyFont="1" applyBorder="1" applyAlignment="1" applyProtection="1">
      <alignment/>
      <protection/>
    </xf>
    <xf numFmtId="166" fontId="8" fillId="0" borderId="8" xfId="0" applyNumberFormat="1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71" fontId="8" fillId="0" borderId="8" xfId="15" applyNumberFormat="1" applyFont="1" applyBorder="1" applyAlignment="1" applyProtection="1">
      <alignment/>
      <protection/>
    </xf>
    <xf numFmtId="6" fontId="8" fillId="0" borderId="8" xfId="17" applyNumberFormat="1" applyFont="1" applyBorder="1" applyAlignment="1" applyProtection="1">
      <alignment/>
      <protection/>
    </xf>
    <xf numFmtId="175" fontId="8" fillId="0" borderId="8" xfId="0" applyNumberFormat="1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/>
    </xf>
    <xf numFmtId="171" fontId="8" fillId="0" borderId="0" xfId="15" applyNumberFormat="1" applyFont="1" applyBorder="1" applyAlignment="1" applyProtection="1">
      <alignment/>
      <protection/>
    </xf>
    <xf numFmtId="6" fontId="8" fillId="0" borderId="0" xfId="17" applyNumberFormat="1" applyFont="1" applyBorder="1" applyAlignment="1" applyProtection="1">
      <alignment/>
      <protection/>
    </xf>
    <xf numFmtId="164" fontId="9" fillId="0" borderId="0" xfId="0" applyFont="1" applyAlignment="1">
      <alignment/>
    </xf>
    <xf numFmtId="9" fontId="6" fillId="0" borderId="0" xfId="0" applyNumberFormat="1" applyFont="1" applyAlignment="1">
      <alignment/>
    </xf>
    <xf numFmtId="177" fontId="5" fillId="0" borderId="0" xfId="19" applyNumberFormat="1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6" fillId="0" borderId="0" xfId="19" applyFont="1">
      <alignment/>
      <protection/>
    </xf>
    <xf numFmtId="6" fontId="6" fillId="0" borderId="0" xfId="19" applyNumberFormat="1" applyFont="1">
      <alignment/>
      <protection/>
    </xf>
    <xf numFmtId="0" fontId="5" fillId="0" borderId="0" xfId="19" applyFont="1" applyAlignment="1">
      <alignment horizontal="center"/>
      <protection/>
    </xf>
    <xf numFmtId="38" fontId="6" fillId="0" borderId="0" xfId="19" applyNumberFormat="1" applyFont="1">
      <alignment/>
      <protection/>
    </xf>
    <xf numFmtId="177" fontId="6" fillId="0" borderId="0" xfId="19" applyNumberFormat="1" applyFont="1">
      <alignment/>
      <protection/>
    </xf>
    <xf numFmtId="0" fontId="4" fillId="0" borderId="0" xfId="19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17" fontId="8" fillId="0" borderId="5" xfId="19" applyNumberFormat="1" applyFont="1" applyFill="1" applyBorder="1" applyAlignment="1">
      <alignment horizontal="center"/>
      <protection/>
    </xf>
    <xf numFmtId="17" fontId="8" fillId="0" borderId="4" xfId="19" applyNumberFormat="1" applyFont="1" applyFill="1" applyBorder="1" applyAlignment="1">
      <alignment horizontal="center"/>
      <protection/>
    </xf>
    <xf numFmtId="38" fontId="8" fillId="0" borderId="9" xfId="19" applyNumberFormat="1" applyFont="1" applyBorder="1" applyAlignment="1">
      <alignment horizontal="center"/>
      <protection/>
    </xf>
    <xf numFmtId="177" fontId="8" fillId="0" borderId="5" xfId="19" applyNumberFormat="1" applyFont="1" applyBorder="1" applyAlignment="1">
      <alignment horizontal="center"/>
      <protection/>
    </xf>
    <xf numFmtId="164" fontId="8" fillId="0" borderId="4" xfId="0" applyFont="1" applyBorder="1" applyAlignment="1" applyProtection="1">
      <alignment/>
      <protection/>
    </xf>
    <xf numFmtId="6" fontId="8" fillId="0" borderId="1" xfId="19" applyNumberFormat="1" applyFont="1" applyBorder="1">
      <alignment/>
      <protection/>
    </xf>
    <xf numFmtId="38" fontId="8" fillId="0" borderId="1" xfId="19" applyNumberFormat="1" applyFont="1" applyBorder="1" applyAlignment="1">
      <alignment horizontal="center"/>
      <protection/>
    </xf>
    <xf numFmtId="177" fontId="8" fillId="0" borderId="1" xfId="19" applyNumberFormat="1" applyFont="1" applyBorder="1" applyAlignment="1">
      <alignment horizontal="center"/>
      <protection/>
    </xf>
    <xf numFmtId="38" fontId="8" fillId="0" borderId="1" xfId="19" applyNumberFormat="1" applyFont="1" applyBorder="1">
      <alignment/>
      <protection/>
    </xf>
    <xf numFmtId="164" fontId="8" fillId="0" borderId="6" xfId="0" applyFont="1" applyBorder="1" applyAlignment="1" applyProtection="1">
      <alignment/>
      <protection/>
    </xf>
    <xf numFmtId="6" fontId="8" fillId="0" borderId="2" xfId="19" applyNumberFormat="1" applyFont="1" applyBorder="1">
      <alignment/>
      <protection/>
    </xf>
    <xf numFmtId="38" fontId="8" fillId="0" borderId="2" xfId="19" applyNumberFormat="1" applyFont="1" applyBorder="1" applyAlignment="1">
      <alignment horizontal="center"/>
      <protection/>
    </xf>
    <xf numFmtId="177" fontId="8" fillId="0" borderId="2" xfId="19" applyNumberFormat="1" applyFont="1" applyBorder="1" applyAlignment="1">
      <alignment horizontal="center"/>
      <protection/>
    </xf>
    <xf numFmtId="38" fontId="8" fillId="0" borderId="2" xfId="19" applyNumberFormat="1" applyFont="1" applyBorder="1">
      <alignment/>
      <protection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6" fontId="5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6" fontId="8" fillId="0" borderId="1" xfId="17" applyNumberFormat="1" applyFont="1" applyFill="1" applyBorder="1" applyAlignment="1" applyProtection="1">
      <alignment horizontal="right"/>
      <protection/>
    </xf>
    <xf numFmtId="175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6" fontId="8" fillId="0" borderId="2" xfId="17" applyNumberFormat="1" applyFont="1" applyFill="1" applyBorder="1" applyAlignment="1" applyProtection="1">
      <alignment horizontal="right"/>
      <protection/>
    </xf>
    <xf numFmtId="175" fontId="8" fillId="0" borderId="2" xfId="17" applyNumberFormat="1" applyFont="1" applyFill="1" applyBorder="1" applyAlignment="1" applyProtection="1">
      <alignment horizontal="right"/>
      <protection/>
    </xf>
    <xf numFmtId="166" fontId="8" fillId="0" borderId="8" xfId="0" applyNumberFormat="1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6" fontId="8" fillId="0" borderId="8" xfId="17" applyNumberFormat="1" applyFont="1" applyFill="1" applyBorder="1" applyAlignment="1" applyProtection="1">
      <alignment horizontal="right"/>
      <protection/>
    </xf>
    <xf numFmtId="175" fontId="8" fillId="0" borderId="8" xfId="17" applyNumberFormat="1" applyFont="1" applyFill="1" applyBorder="1" applyAlignment="1" applyProtection="1">
      <alignment horizontal="right"/>
      <protection/>
    </xf>
    <xf numFmtId="164" fontId="10" fillId="0" borderId="0" xfId="0" applyFont="1" applyBorder="1" applyAlignment="1">
      <alignment/>
    </xf>
    <xf numFmtId="164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79107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5.875" style="0" customWidth="1"/>
    <col min="2" max="2" width="11.50390625" style="0" customWidth="1"/>
    <col min="3" max="3" width="10.875" style="0" customWidth="1"/>
    <col min="4" max="4" width="11.125" style="0" customWidth="1"/>
    <col min="5" max="5" width="12.375" style="0" customWidth="1"/>
    <col min="6" max="6" width="13.75390625" style="0" customWidth="1"/>
    <col min="7" max="7" width="11.50390625" style="0" customWidth="1"/>
    <col min="8" max="8" width="11.625" style="0" customWidth="1"/>
    <col min="9" max="9" width="11.75390625" style="0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6"/>
      <c r="C3" s="7" t="s">
        <v>4</v>
      </c>
      <c r="D3" s="8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9"/>
      <c r="B4" s="2"/>
      <c r="C4" s="10"/>
      <c r="D4" s="11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2"/>
      <c r="B7" s="13"/>
      <c r="C7" s="14" t="s">
        <v>5</v>
      </c>
      <c r="D7" s="14" t="s">
        <v>6</v>
      </c>
      <c r="E7" s="14" t="s">
        <v>6</v>
      </c>
      <c r="F7" s="14" t="s">
        <v>7</v>
      </c>
      <c r="G7" s="15" t="s">
        <v>8</v>
      </c>
      <c r="H7" s="16" t="s">
        <v>9</v>
      </c>
      <c r="I7" s="17"/>
      <c r="J7" s="5"/>
      <c r="K7" s="5"/>
      <c r="L7" s="5"/>
    </row>
    <row r="8" spans="1:12" ht="13.5" thickBot="1">
      <c r="A8" s="18" t="s">
        <v>10</v>
      </c>
      <c r="B8" s="19" t="s">
        <v>11</v>
      </c>
      <c r="C8" s="18" t="s">
        <v>12</v>
      </c>
      <c r="D8" s="18" t="s">
        <v>13</v>
      </c>
      <c r="E8" s="18" t="s">
        <v>14</v>
      </c>
      <c r="F8" s="18" t="s">
        <v>15</v>
      </c>
      <c r="G8" s="20" t="s">
        <v>16</v>
      </c>
      <c r="H8" s="21" t="s">
        <v>17</v>
      </c>
      <c r="I8" s="17"/>
      <c r="J8" s="5"/>
      <c r="K8" s="5"/>
      <c r="L8" s="5"/>
    </row>
    <row r="9" spans="1:12" ht="12.75" customHeight="1">
      <c r="A9" s="22" t="s">
        <v>18</v>
      </c>
      <c r="B9" s="13">
        <v>37300</v>
      </c>
      <c r="C9" s="23">
        <v>31</v>
      </c>
      <c r="D9" s="24">
        <v>137802</v>
      </c>
      <c r="E9" s="25">
        <v>11545147.04</v>
      </c>
      <c r="F9" s="26">
        <v>2078126.43</v>
      </c>
      <c r="G9" s="25">
        <f>E9-F9</f>
        <v>9467020.61</v>
      </c>
      <c r="H9" s="27">
        <f>G9*0.185</f>
        <v>1751398.8128499999</v>
      </c>
      <c r="I9" s="28"/>
      <c r="J9" s="5"/>
      <c r="K9" s="5"/>
      <c r="L9" s="5"/>
    </row>
    <row r="10" spans="1:12" ht="13.5" thickBot="1">
      <c r="A10" s="29" t="s">
        <v>19</v>
      </c>
      <c r="B10" s="19">
        <v>37762</v>
      </c>
      <c r="C10" s="30">
        <v>31</v>
      </c>
      <c r="D10" s="31">
        <v>140572</v>
      </c>
      <c r="E10" s="32">
        <v>4816910.35</v>
      </c>
      <c r="F10" s="33">
        <v>867043.89</v>
      </c>
      <c r="G10" s="32">
        <f>E10-F10</f>
        <v>3949866.4599999995</v>
      </c>
      <c r="H10" s="34">
        <f>G10*0.185</f>
        <v>730725.2950999999</v>
      </c>
      <c r="I10" s="5"/>
      <c r="J10" s="5"/>
      <c r="K10" s="5"/>
      <c r="L10" s="5"/>
    </row>
    <row r="11" spans="1:12" ht="13.5" thickBot="1">
      <c r="A11" s="35" t="s">
        <v>20</v>
      </c>
      <c r="B11" s="36"/>
      <c r="C11" s="37"/>
      <c r="D11" s="38">
        <f>SUM(D9:D10)</f>
        <v>278374</v>
      </c>
      <c r="E11" s="39">
        <f>SUM(E9:E10)</f>
        <v>16362057.389999999</v>
      </c>
      <c r="F11" s="39">
        <f>SUM(F9:F10)</f>
        <v>2945170.32</v>
      </c>
      <c r="G11" s="39">
        <f>SUM(G9:G10)</f>
        <v>13416887.069999998</v>
      </c>
      <c r="H11" s="40">
        <f>SUM(H9:H10)</f>
        <v>2482124.1079499996</v>
      </c>
      <c r="I11" s="5"/>
      <c r="J11" s="5"/>
      <c r="K11" s="5"/>
      <c r="L11" s="5"/>
    </row>
    <row r="12" spans="1:12" ht="12.75">
      <c r="A12" s="41"/>
      <c r="B12" s="42"/>
      <c r="C12" s="43"/>
      <c r="D12" s="44"/>
      <c r="E12" s="45"/>
      <c r="F12" s="45"/>
      <c r="G12" s="45"/>
      <c r="H12" s="28"/>
      <c r="I12" s="5"/>
      <c r="J12" s="5"/>
      <c r="K12" s="5"/>
      <c r="L12" s="5"/>
    </row>
    <row r="13" spans="1:12" ht="12.75">
      <c r="A13" s="4" t="s">
        <v>21</v>
      </c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6" t="s">
        <v>38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 customHeight="1">
      <c r="A16" s="47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"/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 t="s">
        <v>24</v>
      </c>
      <c r="B22" s="4"/>
      <c r="C22" s="4"/>
      <c r="D22" s="4"/>
      <c r="E22" s="4"/>
      <c r="F22" s="4"/>
      <c r="G22" s="4"/>
      <c r="H22" s="4"/>
      <c r="I22" s="48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25</v>
      </c>
      <c r="B24" s="4"/>
      <c r="C24" s="4"/>
      <c r="D24" s="4"/>
      <c r="E24" s="4"/>
      <c r="F24" s="49"/>
      <c r="G24" s="49"/>
      <c r="H24" s="49"/>
      <c r="I24" s="5"/>
      <c r="J24" s="5"/>
      <c r="K24" s="5"/>
      <c r="L24" s="5"/>
    </row>
    <row r="25" spans="1:12" ht="15">
      <c r="A25" s="50"/>
      <c r="B25" s="51"/>
      <c r="C25" s="52" t="s">
        <v>26</v>
      </c>
      <c r="D25" s="52"/>
      <c r="E25" s="52"/>
      <c r="F25" s="52" t="s">
        <v>27</v>
      </c>
      <c r="G25" s="52"/>
      <c r="H25" s="52"/>
      <c r="I25" s="5"/>
      <c r="J25" s="5"/>
      <c r="K25" s="5"/>
      <c r="L25" s="5"/>
    </row>
    <row r="26" spans="1:12" ht="13.5" thickBot="1">
      <c r="A26" s="50"/>
      <c r="B26" s="51"/>
      <c r="C26" s="50"/>
      <c r="D26" s="53"/>
      <c r="E26" s="54"/>
      <c r="F26" s="55"/>
      <c r="G26" s="56"/>
      <c r="H26" s="57"/>
      <c r="I26" s="5"/>
      <c r="J26" s="5"/>
      <c r="K26" s="5"/>
      <c r="L26" s="5"/>
    </row>
    <row r="27" spans="1:12" ht="13.5" thickBot="1">
      <c r="A27" s="14" t="s">
        <v>10</v>
      </c>
      <c r="B27" s="58">
        <v>37835</v>
      </c>
      <c r="C27" s="59">
        <v>37804</v>
      </c>
      <c r="D27" s="60" t="s">
        <v>28</v>
      </c>
      <c r="E27" s="61" t="s">
        <v>29</v>
      </c>
      <c r="F27" s="59">
        <v>37470</v>
      </c>
      <c r="G27" s="60" t="s">
        <v>28</v>
      </c>
      <c r="H27" s="61" t="s">
        <v>29</v>
      </c>
      <c r="I27" s="5"/>
      <c r="J27" s="5"/>
      <c r="K27" s="5"/>
      <c r="L27" s="5"/>
    </row>
    <row r="28" spans="1:12" ht="12.75">
      <c r="A28" s="62" t="s">
        <v>18</v>
      </c>
      <c r="B28" s="63">
        <f>E9</f>
        <v>11545147.04</v>
      </c>
      <c r="C28" s="25">
        <v>11731924</v>
      </c>
      <c r="D28" s="64">
        <f>B28-C28</f>
        <v>-186776.9600000009</v>
      </c>
      <c r="E28" s="65">
        <f>D28/C28</f>
        <v>-0.015920403166607703</v>
      </c>
      <c r="F28" s="25">
        <v>11552732</v>
      </c>
      <c r="G28" s="66">
        <f>B28-F28</f>
        <v>-7584.960000000894</v>
      </c>
      <c r="H28" s="65">
        <f>G28/F28</f>
        <v>-0.0006565511949901456</v>
      </c>
      <c r="I28" s="5"/>
      <c r="J28" s="5"/>
      <c r="K28" s="5"/>
      <c r="L28" s="5"/>
    </row>
    <row r="29" spans="1:12" ht="13.5" thickBot="1">
      <c r="A29" s="67" t="s">
        <v>19</v>
      </c>
      <c r="B29" s="68">
        <f>E10</f>
        <v>4816910.35</v>
      </c>
      <c r="C29" s="32">
        <v>5046835</v>
      </c>
      <c r="D29" s="69">
        <f>B29-C29</f>
        <v>-229924.65000000037</v>
      </c>
      <c r="E29" s="70">
        <f>D29/C29</f>
        <v>-0.04555818646736031</v>
      </c>
      <c r="F29" s="32">
        <v>0</v>
      </c>
      <c r="G29" s="71"/>
      <c r="H29" s="70"/>
      <c r="I29" s="5"/>
      <c r="J29" s="5"/>
      <c r="K29" s="5"/>
      <c r="L29" s="5"/>
    </row>
    <row r="30" spans="1:12" ht="12.75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5" customHeight="1">
      <c r="A35" s="1" t="s">
        <v>0</v>
      </c>
      <c r="B35" s="6"/>
      <c r="C35" s="72"/>
      <c r="D35" s="72"/>
      <c r="E35" s="72"/>
      <c r="F35" s="4"/>
      <c r="G35" s="4"/>
      <c r="H35" s="4"/>
      <c r="I35" s="5"/>
      <c r="J35" s="5"/>
      <c r="K35" s="5"/>
      <c r="L35" s="5"/>
    </row>
    <row r="36" spans="1:12" ht="15">
      <c r="A36" s="1" t="s">
        <v>30</v>
      </c>
      <c r="B36" s="6"/>
      <c r="C36" s="72"/>
      <c r="D36" s="72"/>
      <c r="E36" s="72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3"/>
      <c r="C37" s="74" t="s">
        <v>32</v>
      </c>
      <c r="D37" s="72"/>
      <c r="E37" s="72"/>
      <c r="F37" s="4"/>
      <c r="G37" s="4"/>
      <c r="H37" s="4"/>
      <c r="I37" s="5"/>
      <c r="J37" s="5"/>
      <c r="K37" s="5"/>
      <c r="L37" s="5"/>
    </row>
    <row r="38" spans="1:12" ht="15">
      <c r="A38" s="1"/>
      <c r="B38" s="73"/>
      <c r="C38" s="74" t="s">
        <v>33</v>
      </c>
      <c r="D38" s="72"/>
      <c r="E38" s="72"/>
      <c r="F38" s="4"/>
      <c r="G38" s="4"/>
      <c r="H38" s="4"/>
      <c r="I38" s="5"/>
      <c r="J38" s="5"/>
      <c r="K38" s="5"/>
      <c r="L38" s="5"/>
    </row>
    <row r="39" spans="1:12" ht="18.75" customHeight="1">
      <c r="A39" s="9"/>
      <c r="B39" s="4"/>
      <c r="C39" s="75"/>
      <c r="D39" s="3"/>
      <c r="E39" s="3"/>
      <c r="F39" s="4"/>
      <c r="G39" s="4"/>
      <c r="H39" s="4"/>
      <c r="I39" s="5"/>
      <c r="J39" s="5"/>
      <c r="K39" s="5"/>
      <c r="L39" s="5"/>
    </row>
    <row r="40" spans="1:12" ht="13.5" thickBot="1">
      <c r="A40" s="76"/>
      <c r="B40" s="77"/>
      <c r="C40" s="76"/>
      <c r="D40" s="76"/>
      <c r="E40" s="76"/>
      <c r="F40" s="4"/>
      <c r="G40" s="4"/>
      <c r="H40" s="4"/>
      <c r="I40" s="5"/>
      <c r="J40" s="5"/>
      <c r="K40" s="5"/>
      <c r="L40" s="5"/>
    </row>
    <row r="41" spans="1:12" ht="12.75">
      <c r="A41" s="78"/>
      <c r="B41" s="79"/>
      <c r="C41" s="80" t="s">
        <v>34</v>
      </c>
      <c r="D41" s="80" t="s">
        <v>34</v>
      </c>
      <c r="E41" s="80" t="s">
        <v>34</v>
      </c>
      <c r="F41" s="4"/>
      <c r="G41" s="4"/>
      <c r="H41" s="4"/>
      <c r="I41" s="5"/>
      <c r="J41" s="5"/>
      <c r="K41" s="5"/>
      <c r="L41" s="5"/>
    </row>
    <row r="42" spans="1:12" ht="13.5" thickBot="1">
      <c r="A42" s="81" t="s">
        <v>10</v>
      </c>
      <c r="B42" s="82" t="s">
        <v>35</v>
      </c>
      <c r="C42" s="81" t="s">
        <v>13</v>
      </c>
      <c r="D42" s="81" t="s">
        <v>36</v>
      </c>
      <c r="E42" s="81" t="s">
        <v>37</v>
      </c>
      <c r="F42" s="4"/>
      <c r="G42" s="4"/>
      <c r="H42" s="4"/>
      <c r="I42" s="5"/>
      <c r="J42" s="5"/>
      <c r="K42" s="5"/>
      <c r="L42" s="5"/>
    </row>
    <row r="43" spans="1:12" ht="12.75">
      <c r="A43" s="83" t="s">
        <v>18</v>
      </c>
      <c r="B43" s="79">
        <v>37300</v>
      </c>
      <c r="C43" s="84">
        <f>D9+134954</f>
        <v>272756</v>
      </c>
      <c r="D43" s="85">
        <f>E9+11731924</f>
        <v>23277071.04</v>
      </c>
      <c r="E43" s="86">
        <f>H9+1779773</f>
        <v>3531171.81285</v>
      </c>
      <c r="F43" s="4"/>
      <c r="G43" s="4"/>
      <c r="H43" s="4"/>
      <c r="I43" s="5"/>
      <c r="J43" s="5"/>
      <c r="K43" s="5"/>
      <c r="L43" s="5"/>
    </row>
    <row r="44" spans="1:12" ht="13.5" thickBot="1">
      <c r="A44" s="29" t="s">
        <v>19</v>
      </c>
      <c r="B44" s="82">
        <v>37762</v>
      </c>
      <c r="C44" s="87">
        <f>D10+151507</f>
        <v>292079</v>
      </c>
      <c r="D44" s="88">
        <f>E10+5046835</f>
        <v>9863745.35</v>
      </c>
      <c r="E44" s="89">
        <f>H10+765605</f>
        <v>1496330.2950999998</v>
      </c>
      <c r="F44" s="4"/>
      <c r="G44" s="4"/>
      <c r="H44" s="4"/>
      <c r="I44" s="5"/>
      <c r="J44" s="5"/>
      <c r="K44" s="5"/>
      <c r="L44" s="5"/>
    </row>
    <row r="45" spans="1:12" ht="13.5" thickBot="1">
      <c r="A45" s="35" t="s">
        <v>20</v>
      </c>
      <c r="B45" s="90"/>
      <c r="C45" s="91">
        <f>SUM(C43:C44)</f>
        <v>564835</v>
      </c>
      <c r="D45" s="92">
        <f>SUM(D43:D44)</f>
        <v>33140816.39</v>
      </c>
      <c r="E45" s="93">
        <f>SUM(E43:E44)</f>
        <v>5027502.10795</v>
      </c>
      <c r="F45" s="4"/>
      <c r="G45" s="4"/>
      <c r="H45" s="4"/>
      <c r="I45" s="5"/>
      <c r="J45" s="5"/>
      <c r="K45" s="5"/>
      <c r="L45" s="5"/>
    </row>
    <row r="46" spans="1:12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>
      <c r="A48" s="94"/>
      <c r="B48" s="94"/>
      <c r="C48" s="94"/>
      <c r="D48" s="94"/>
      <c r="E48" s="5"/>
      <c r="F48" s="5"/>
      <c r="G48" s="5"/>
      <c r="H48" s="5"/>
      <c r="I48" s="5"/>
      <c r="J48" s="5"/>
      <c r="K48" s="5"/>
      <c r="L48" s="5"/>
    </row>
    <row r="49" spans="1:12" ht="15">
      <c r="A49" s="95"/>
      <c r="B49" s="94"/>
      <c r="C49" s="94"/>
      <c r="D49" s="94"/>
      <c r="E49" s="5"/>
      <c r="F49" s="5"/>
      <c r="G49" s="5"/>
      <c r="H49" s="5"/>
      <c r="I49" s="5"/>
      <c r="J49" s="5"/>
      <c r="K49" s="5"/>
      <c r="L49" s="5"/>
    </row>
    <row r="50" spans="1:12" ht="12">
      <c r="A50" s="94"/>
      <c r="B50" s="94"/>
      <c r="C50" s="94"/>
      <c r="D50" s="94"/>
      <c r="E50" s="5"/>
      <c r="F50" s="5"/>
      <c r="G50" s="5"/>
      <c r="H50" s="5"/>
      <c r="I50" s="5"/>
      <c r="J50" s="5"/>
      <c r="K50" s="5"/>
      <c r="L50" s="5"/>
    </row>
    <row r="51" spans="1:1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2003-09-15T20:22:37Z</dcterms:created>
  <dcterms:modified xsi:type="dcterms:W3CDTF">2003-09-15T20:23:14Z</dcterms:modified>
  <cp:category/>
  <cp:version/>
  <cp:contentType/>
  <cp:contentStatus/>
</cp:coreProperties>
</file>