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F49"/>
  <c r="G49" s="1"/>
  <c r="E49"/>
  <c r="E48"/>
  <c r="F48" s="1"/>
  <c r="G48" s="1"/>
  <c r="F47"/>
  <c r="G47" s="1"/>
  <c r="E47"/>
  <c r="E46"/>
  <c r="F46" s="1"/>
  <c r="F32"/>
  <c r="C32"/>
  <c r="B31"/>
  <c r="G31" s="1"/>
  <c r="H31" s="1"/>
  <c r="G30"/>
  <c r="H30" s="1"/>
  <c r="D30"/>
  <c r="E30" s="1"/>
  <c r="B30"/>
  <c r="B29"/>
  <c r="G29" s="1"/>
  <c r="H29" s="1"/>
  <c r="G28"/>
  <c r="H28" s="1"/>
  <c r="D28"/>
  <c r="B28"/>
  <c r="B32" s="1"/>
  <c r="E13"/>
  <c r="D13"/>
  <c r="G12"/>
  <c r="H12" s="1"/>
  <c r="F12"/>
  <c r="F11"/>
  <c r="G11" s="1"/>
  <c r="H11" s="1"/>
  <c r="G10"/>
  <c r="H10" s="1"/>
  <c r="F10"/>
  <c r="F9"/>
  <c r="G9" s="1"/>
  <c r="G13" l="1"/>
  <c r="H9"/>
  <c r="H13" s="1"/>
  <c r="F50"/>
  <c r="G46"/>
  <c r="G50" s="1"/>
  <c r="F13"/>
  <c r="G32"/>
  <c r="H32" s="1"/>
  <c r="E50"/>
  <c r="E28"/>
  <c r="D29"/>
  <c r="E29" s="1"/>
  <c r="D31"/>
  <c r="E31" s="1"/>
  <c r="D32" l="1"/>
  <c r="E32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<sst xmlns="http://schemas.openxmlformats.org/spreadsheetml/2006/main" count="60" uniqueCount="41">
  <si>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</si>
  <si>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</si>
  <si>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</si>
  <si>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</si>
  <si>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</si>
  <si>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</si>
  <si>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</si>
  <si>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</si>
  <si>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</si>
  <si>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</si>
  <si>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</si>
  <si>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</si>
  <si>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</si>
  <si>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</si>
  <si>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</si>
  <si>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</si>
  <si>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</si>
  <si>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</si>
  <si>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</si>
  <si>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</si>
  <si>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</si>
  <si>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</si>
  <si>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</si>
  <si>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</si>
  <si>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</si>
  <si>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</si>
  <si>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</si>
  <si>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</si>
  <si>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</si>
  <si>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</si>
  <si>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</si>
  <si>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</si>
  <si>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</si>
  <si>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</si>
  <si>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OCTOBER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</si>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</sst>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B4" sqref="B4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157474</v>
      </c>
      <c r="E9" s="27">
        <v>13943002.390000001</v>
      </c>
      <c r="F9" s="28">
        <f>E9*0.18</f>
        <v>2509740.4301999998</v>
      </c>
      <c r="G9" s="28">
        <f>E9-F9</f>
        <v>11433261.959800001</v>
      </c>
      <c r="H9" s="29">
        <f>G9*0.185</f>
        <v>2115153.4625630002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143654</v>
      </c>
      <c r="E10" s="35">
        <v>6184117.0700000003</v>
      </c>
      <c r="F10" s="36">
        <f>E10*0.18</f>
        <v>1113141.0726000001</v>
      </c>
      <c r="G10" s="36">
        <f>E10-F10</f>
        <v>5070975.9974000007</v>
      </c>
      <c r="H10" s="37">
        <f>G10*0.185</f>
        <v>938130.55951900012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161181</v>
      </c>
      <c r="E11" s="35">
        <v>7316391.5899999999</v>
      </c>
      <c r="F11" s="36">
        <f>E11*0.18</f>
        <v>1316950.4861999999</v>
      </c>
      <c r="G11" s="36">
        <f>E11-F11</f>
        <v>5999441.1037999997</v>
      </c>
      <c r="H11" s="37">
        <f>G11*0.185</f>
        <v>1109896.604203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67692</v>
      </c>
      <c r="E12" s="42">
        <v>3906537.03</v>
      </c>
      <c r="F12" s="43">
        <f>E12*0.18</f>
        <v>703176.66539999994</v>
      </c>
      <c r="G12" s="43">
        <f>E12-F12</f>
        <v>3203360.3646</v>
      </c>
      <c r="H12" s="44">
        <f>G12*0.185</f>
        <v>592621.66745099996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530001</v>
      </c>
      <c r="E13" s="43">
        <f>SUM(E9:E12)</f>
        <v>31350048.080000002</v>
      </c>
      <c r="F13" s="43">
        <f>SUM(F9:F12)</f>
        <v>5643008.6544000003</v>
      </c>
      <c r="G13" s="43">
        <f>SUM(G9:G12)</f>
        <v>25707039.4256</v>
      </c>
      <c r="H13" s="44">
        <f>SUM(H9:H12)</f>
        <v>4755802.2937359996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40452</v>
      </c>
      <c r="C27" s="65">
        <v>40422</v>
      </c>
      <c r="D27" s="66" t="s">
        <v>30</v>
      </c>
      <c r="E27" s="67" t="s">
        <v>31</v>
      </c>
      <c r="F27" s="68">
        <v>40087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13943002.390000001</v>
      </c>
      <c r="C28" s="27">
        <v>13299077.52</v>
      </c>
      <c r="D28" s="71">
        <f>B28-C28</f>
        <v>643924.87000000104</v>
      </c>
      <c r="E28" s="72">
        <f>D28/C28</f>
        <v>4.8418762055610687E-2</v>
      </c>
      <c r="F28" s="73">
        <v>13749734.76</v>
      </c>
      <c r="G28" s="74">
        <f>B28-F28</f>
        <v>193267.63000000082</v>
      </c>
      <c r="H28" s="72">
        <f>G28/F28</f>
        <v>1.4056098781064837E-2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6184117.0700000003</v>
      </c>
      <c r="C29" s="35">
        <v>6623482.9500000002</v>
      </c>
      <c r="D29" s="77">
        <f>B29-C29</f>
        <v>-439365.87999999989</v>
      </c>
      <c r="E29" s="78">
        <f>D29/C29</f>
        <v>-6.6334567978317188E-2</v>
      </c>
      <c r="F29" s="50">
        <v>5541773.5599999996</v>
      </c>
      <c r="G29" s="79">
        <f>B29-F29</f>
        <v>642343.51000000071</v>
      </c>
      <c r="H29" s="78">
        <f>G29/F29</f>
        <v>0.115909375048518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7316391.5899999999</v>
      </c>
      <c r="C30" s="35">
        <v>7113390.0700000003</v>
      </c>
      <c r="D30" s="77">
        <f>B30-C30</f>
        <v>203001.51999999955</v>
      </c>
      <c r="E30" s="78">
        <f>D30/C30</f>
        <v>2.8537942950174745E-2</v>
      </c>
      <c r="F30" s="50">
        <v>7555206.54</v>
      </c>
      <c r="G30" s="79">
        <f>B30-F30</f>
        <v>-238814.95000000019</v>
      </c>
      <c r="H30" s="78">
        <f>G30/F30</f>
        <v>-3.1609321166221907E-2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3906537.03</v>
      </c>
      <c r="C31" s="42">
        <v>3407606.2</v>
      </c>
      <c r="D31" s="82">
        <f>B31-C31</f>
        <v>498930.82999999961</v>
      </c>
      <c r="E31" s="83">
        <f>D31/C31</f>
        <v>0.14641681013492686</v>
      </c>
      <c r="F31" s="84">
        <v>3610561.07</v>
      </c>
      <c r="G31" s="85">
        <f>B31-F31</f>
        <v>295975.95999999996</v>
      </c>
      <c r="H31" s="83">
        <f>G31/F31</f>
        <v>8.1975059903916805E-2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31350048.080000002</v>
      </c>
      <c r="C32" s="87">
        <f>SUM(C28:C31)</f>
        <v>30443556.739999998</v>
      </c>
      <c r="D32" s="88">
        <f>SUM(D28:D31)</f>
        <v>906491.34000000032</v>
      </c>
      <c r="E32" s="83">
        <f>D32/C32</f>
        <v>2.9776131210350831E-2</v>
      </c>
      <c r="F32" s="89">
        <f>SUM(F28:F31)</f>
        <v>30457275.93</v>
      </c>
      <c r="G32" s="88">
        <f>SUM(G28:G31)</f>
        <v>892772.1500000013</v>
      </c>
      <c r="H32" s="83">
        <f>G32/F32</f>
        <v>2.9312278355157591E-2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658344</v>
      </c>
      <c r="D46" s="97">
        <v>57342550.090000004</v>
      </c>
      <c r="E46" s="97">
        <f>D46*0.18</f>
        <v>10321659.0162</v>
      </c>
      <c r="F46" s="97">
        <f>D46-E46</f>
        <v>47020891.073800005</v>
      </c>
      <c r="G46" s="97">
        <f>0.185*F46</f>
        <v>8698864.8486530017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656651</v>
      </c>
      <c r="D47" s="99">
        <v>27174258.59</v>
      </c>
      <c r="E47" s="99">
        <f>D47*0.18</f>
        <v>4891366.5461999997</v>
      </c>
      <c r="F47" s="99">
        <f>D47-E47</f>
        <v>22282892.0438</v>
      </c>
      <c r="G47" s="99">
        <f>0.185*F47</f>
        <v>4122335.028103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715584</v>
      </c>
      <c r="D48" s="99">
        <v>30585843.140000001</v>
      </c>
      <c r="E48" s="99">
        <f>D48*0.18</f>
        <v>5505451.7652000003</v>
      </c>
      <c r="F48" s="99">
        <f>D48-E48</f>
        <v>25080391.3748</v>
      </c>
      <c r="G48" s="99">
        <f>0.185*F48</f>
        <v>4639872.4043380003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266450</v>
      </c>
      <c r="D49" s="101">
        <v>14366632.26</v>
      </c>
      <c r="E49" s="101">
        <f>D49*0.18</f>
        <v>2585993.8067999999</v>
      </c>
      <c r="F49" s="101">
        <f>D49-E49</f>
        <v>11780638.453199999</v>
      </c>
      <c r="G49" s="101">
        <f>0.185*F49</f>
        <v>2179418.1138419998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2297029</v>
      </c>
      <c r="D50" s="101">
        <f>SUM(D46:D49)</f>
        <v>129469284.08000001</v>
      </c>
      <c r="E50" s="101">
        <f>SUM(E46:E49)</f>
        <v>23304471.134400003</v>
      </c>
      <c r="F50" s="101">
        <f>SUM(F46:F49)</f>
        <v>106164812.9456</v>
      </c>
      <c r="G50" s="101">
        <f>SUM(G46:G49)</f>
        <v>19640490.394935999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2010-11-17T22:14:07Z</dcterms:created>
  <dcterms:modified xsi:type="dcterms:W3CDTF">2010-11-18T13:20:38Z</dcterms:modified>
</cp:coreProperties>
</file>