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orporate Securities\Revenue Information\FY 2026-2027 Revenues\2026-09\"/>
    </mc:Choice>
  </mc:AlternateContent>
  <bookViews>
    <workbookView xWindow="0" yWindow="0" windowWidth="28800" windowHeight="12180"/>
  </bookViews>
  <sheets>
    <sheet name="DFS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1" l="1"/>
  <c r="C31" i="1"/>
  <c r="B31" i="1"/>
  <c r="D30" i="1"/>
  <c r="G30" i="1" s="1"/>
  <c r="C30" i="1"/>
  <c r="F30" i="1" s="1"/>
  <c r="B30" i="1"/>
  <c r="E30" i="1" s="1"/>
  <c r="G29" i="1"/>
  <c r="F29" i="1"/>
  <c r="E29" i="1"/>
  <c r="D29" i="1"/>
  <c r="C29" i="1"/>
  <c r="B29" i="1"/>
  <c r="D28" i="1"/>
  <c r="G28" i="1" s="1"/>
  <c r="C28" i="1"/>
  <c r="F28" i="1" s="1"/>
  <c r="B28" i="1"/>
  <c r="E28" i="1" s="1"/>
  <c r="G27" i="1"/>
  <c r="F27" i="1"/>
  <c r="E27" i="1"/>
  <c r="D27" i="1"/>
  <c r="C27" i="1"/>
  <c r="B27" i="1"/>
  <c r="D26" i="1"/>
  <c r="G26" i="1" s="1"/>
  <c r="C26" i="1"/>
  <c r="F26" i="1" s="1"/>
  <c r="B26" i="1"/>
  <c r="E26" i="1" s="1"/>
  <c r="G25" i="1"/>
  <c r="F25" i="1"/>
  <c r="E25" i="1"/>
  <c r="D25" i="1"/>
  <c r="C25" i="1"/>
  <c r="B25" i="1"/>
  <c r="D23" i="1"/>
  <c r="C23" i="1"/>
  <c r="B23" i="1"/>
  <c r="D22" i="1"/>
  <c r="G22" i="1" s="1"/>
  <c r="C22" i="1"/>
  <c r="F22" i="1" s="1"/>
  <c r="B22" i="1"/>
  <c r="E22" i="1" s="1"/>
  <c r="D21" i="1"/>
  <c r="G21" i="1" s="1"/>
  <c r="C21" i="1"/>
  <c r="F21" i="1" s="1"/>
  <c r="B21" i="1"/>
  <c r="E21" i="1" s="1"/>
  <c r="D20" i="1"/>
  <c r="G20" i="1" s="1"/>
  <c r="C20" i="1"/>
  <c r="F20" i="1" s="1"/>
  <c r="B20" i="1"/>
  <c r="E20" i="1" s="1"/>
  <c r="D19" i="1"/>
  <c r="G19" i="1" s="1"/>
  <c r="C19" i="1"/>
  <c r="F19" i="1" s="1"/>
  <c r="B19" i="1"/>
  <c r="E19" i="1" s="1"/>
  <c r="D18" i="1"/>
  <c r="G18" i="1" s="1"/>
  <c r="C18" i="1"/>
  <c r="F18" i="1" s="1"/>
  <c r="B18" i="1"/>
  <c r="E18" i="1" s="1"/>
  <c r="G14" i="1"/>
  <c r="H14" i="1" s="1"/>
  <c r="E14" i="1"/>
  <c r="F14" i="1" s="1"/>
  <c r="D14" i="1"/>
  <c r="C14" i="1"/>
  <c r="B14" i="1"/>
  <c r="G13" i="1"/>
  <c r="E13" i="1"/>
  <c r="D13" i="1"/>
  <c r="C13" i="1"/>
  <c r="H13" i="1" s="1"/>
  <c r="B13" i="1"/>
  <c r="F13" i="1" s="1"/>
  <c r="G12" i="1"/>
  <c r="H12" i="1" s="1"/>
  <c r="F12" i="1"/>
  <c r="E12" i="1"/>
  <c r="D12" i="1"/>
  <c r="C12" i="1"/>
  <c r="B12" i="1"/>
  <c r="G11" i="1"/>
  <c r="E11" i="1"/>
  <c r="D11" i="1"/>
  <c r="C11" i="1"/>
  <c r="H11" i="1" s="1"/>
  <c r="B11" i="1"/>
  <c r="F11" i="1" s="1"/>
  <c r="H10" i="1"/>
  <c r="G10" i="1"/>
  <c r="E10" i="1"/>
  <c r="D10" i="1"/>
  <c r="C10" i="1"/>
  <c r="B10" i="1"/>
  <c r="F10" i="1" s="1"/>
  <c r="G9" i="1"/>
  <c r="E9" i="1"/>
  <c r="F9" i="1" s="1"/>
  <c r="D9" i="1"/>
  <c r="C9" i="1"/>
  <c r="H9" i="1" s="1"/>
  <c r="B9" i="1"/>
  <c r="G8" i="1"/>
  <c r="E8" i="1"/>
  <c r="D8" i="1"/>
  <c r="C8" i="1"/>
  <c r="H8" i="1" s="1"/>
  <c r="B8" i="1"/>
  <c r="F8" i="1" s="1"/>
  <c r="G7" i="1"/>
  <c r="H7" i="1" s="1"/>
  <c r="E7" i="1"/>
  <c r="F7" i="1" s="1"/>
  <c r="D7" i="1"/>
  <c r="C7" i="1"/>
  <c r="B7" i="1"/>
  <c r="G6" i="1"/>
  <c r="E6" i="1"/>
  <c r="D6" i="1"/>
  <c r="C6" i="1"/>
  <c r="H6" i="1" s="1"/>
  <c r="B6" i="1"/>
  <c r="F6" i="1" s="1"/>
  <c r="G5" i="1"/>
  <c r="H5" i="1" s="1"/>
  <c r="E5" i="1"/>
  <c r="D5" i="1"/>
  <c r="C5" i="1"/>
  <c r="B5" i="1"/>
  <c r="F5" i="1" s="1"/>
  <c r="G4" i="1"/>
  <c r="E4" i="1"/>
  <c r="D4" i="1"/>
  <c r="C4" i="1"/>
  <c r="H4" i="1" s="1"/>
  <c r="B4" i="1"/>
  <c r="F4" i="1" s="1"/>
  <c r="G3" i="1"/>
  <c r="G15" i="1" s="1"/>
  <c r="E3" i="1"/>
  <c r="E15" i="1" s="1"/>
  <c r="D3" i="1"/>
  <c r="D15" i="1" s="1"/>
  <c r="C3" i="1"/>
  <c r="H3" i="1" s="1"/>
  <c r="B3" i="1"/>
  <c r="F3" i="1" s="1"/>
  <c r="C15" i="1" l="1"/>
  <c r="H15" i="1" s="1"/>
  <c r="B15" i="1"/>
  <c r="F15" i="1" s="1"/>
</calcChain>
</file>

<file path=xl/sharedStrings.xml><?xml version="1.0" encoding="utf-8"?>
<sst xmlns="http://schemas.openxmlformats.org/spreadsheetml/2006/main" count="33" uniqueCount="30">
  <si>
    <t>FY 27</t>
  </si>
  <si>
    <t>Gross FS Contest Revenues</t>
  </si>
  <si>
    <t>Net Revenue</t>
  </si>
  <si>
    <t>Taxes Paid</t>
  </si>
  <si>
    <t>FY26 Gross FS
Contest Revenue</t>
  </si>
  <si>
    <t>Gross Revenues
FY27 vs FY26</t>
  </si>
  <si>
    <t>FY26
Net Revenue</t>
  </si>
  <si>
    <t>Net Revenue
FY27 vs FY26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</si>
  <si>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</si>
  <si>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</si>
  <si>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</si>
  <si>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</si>
  <si>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</si>
  <si>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</si>
  <si>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</si>
  <si>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</si>
  <si>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</si>
  <si>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</si>
  <si>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</si>
  <si>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</si>
  <si>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FY 26 Totals</t>
  </si>
  <si>
    <t>Gross Revenues vs Previous Year</t>
  </si>
  <si>
    <t>Net Revenues vs Previous Year</t>
  </si>
  <si>
    <t>Taxes Paid vs Previous Year</t>
  </si>
  <si>
    <t>FY27</t>
  </si>
  <si>
    <t>FY26</t>
  </si>
  <si>
    <t>FY25</t>
  </si>
  <si>
    <t>FY24</t>
  </si>
  <si>
    <t>FY23</t>
  </si>
  <si>
    <t>FY22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</si>
</sst>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2"/>
      <color theme="1"/>
      <name val="Calibri"/>
      <family val="2"/>
      <scheme val="minor"/>
    </font>
    <font>
      <b/>
      <i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38" fontId="4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Fill="1" applyAlignment="1">
      <alignment horizontal="center"/>
    </xf>
    <xf numFmtId="38" fontId="4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38" fontId="6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0" fontId="7" fillId="0" borderId="1" xfId="0" applyFont="1" applyBorder="1" applyAlignment="1">
      <alignment horizontal="center"/>
    </xf>
    <xf numFmtId="38" fontId="7" fillId="0" borderId="1" xfId="0" applyNumberFormat="1" applyFont="1" applyBorder="1" applyAlignment="1">
      <alignment horizontal="center"/>
    </xf>
    <xf numFmtId="38" fontId="8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38" fontId="2" fillId="0" borderId="0" xfId="0" applyNumberFormat="1" applyFont="1"/>
    <xf numFmtId="164" fontId="2" fillId="0" borderId="0" xfId="0" applyNumberFormat="1" applyFont="1" applyAlignment="1">
      <alignment horizontal="center"/>
    </xf>
    <xf numFmtId="38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right"/>
    </xf>
    <xf numFmtId="38" fontId="3" fillId="0" borderId="0" xfId="0" applyNumberFormat="1" applyFont="1"/>
  </cellXfs>
  <cellStyles count="1">
    <cellStyle name="Normal" xfId="0" builtinId="0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teofla-my.sharepoint.com/personal/p00077130_swe_la_gov/Documents/SportsBook%20Revenue/FY%2026-27/2026-09/FY27_DFS_2026_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"/>
      <sheetName val="FY27"/>
      <sheetName val="FY26"/>
      <sheetName val="FY25"/>
      <sheetName val="FY24"/>
      <sheetName val="FY23"/>
      <sheetName val="FY22"/>
      <sheetName val="FY28"/>
    </sheetNames>
    <sheetDataSet>
      <sheetData sheetId="0" refreshError="1"/>
      <sheetData sheetId="1">
        <row r="2">
          <cell r="D2">
            <v>349572</v>
          </cell>
          <cell r="E2">
            <v>40767</v>
          </cell>
          <cell r="F2">
            <v>3261</v>
          </cell>
        </row>
        <row r="3">
          <cell r="D3">
            <v>353892</v>
          </cell>
          <cell r="E3">
            <v>41957</v>
          </cell>
          <cell r="F3">
            <v>3357</v>
          </cell>
        </row>
        <row r="4">
          <cell r="D4">
            <v>1047594.9</v>
          </cell>
          <cell r="E4">
            <v>115383.32</v>
          </cell>
          <cell r="F4">
            <v>9230.67</v>
          </cell>
        </row>
        <row r="14">
          <cell r="D14">
            <v>1751058.9</v>
          </cell>
          <cell r="E14">
            <v>198107.32</v>
          </cell>
          <cell r="F14">
            <v>15848.67</v>
          </cell>
        </row>
        <row r="17">
          <cell r="D17">
            <v>5372932.8799999999</v>
          </cell>
          <cell r="E17">
            <v>964466.32</v>
          </cell>
          <cell r="F17">
            <v>77157.399999999994</v>
          </cell>
        </row>
      </sheetData>
      <sheetData sheetId="2">
        <row r="2">
          <cell r="D2">
            <v>366809</v>
          </cell>
          <cell r="E2">
            <v>40801</v>
          </cell>
        </row>
        <row r="3">
          <cell r="D3">
            <v>372211</v>
          </cell>
          <cell r="E3">
            <v>41193</v>
          </cell>
        </row>
        <row r="4">
          <cell r="D4">
            <v>1256861</v>
          </cell>
          <cell r="E4">
            <v>146389</v>
          </cell>
        </row>
        <row r="5">
          <cell r="D5">
            <v>1185057</v>
          </cell>
          <cell r="E5">
            <v>130902</v>
          </cell>
        </row>
        <row r="6">
          <cell r="D6">
            <v>1163682</v>
          </cell>
          <cell r="E6">
            <v>143730</v>
          </cell>
        </row>
        <row r="7">
          <cell r="D7">
            <v>4822529</v>
          </cell>
          <cell r="E7">
            <v>483114</v>
          </cell>
        </row>
        <row r="8">
          <cell r="D8">
            <v>867329</v>
          </cell>
          <cell r="E8">
            <v>104256</v>
          </cell>
        </row>
        <row r="9">
          <cell r="D9">
            <v>634095</v>
          </cell>
          <cell r="E9">
            <v>75046</v>
          </cell>
        </row>
        <row r="10">
          <cell r="D10">
            <v>508337.14</v>
          </cell>
          <cell r="E10">
            <v>62184.520000000004</v>
          </cell>
        </row>
        <row r="11">
          <cell r="D11">
            <v>617491</v>
          </cell>
          <cell r="E11">
            <v>71814</v>
          </cell>
        </row>
        <row r="12">
          <cell r="D12">
            <v>557749.84</v>
          </cell>
          <cell r="E12">
            <v>66778.320000000007</v>
          </cell>
        </row>
        <row r="13">
          <cell r="D13">
            <v>436872</v>
          </cell>
          <cell r="E13">
            <v>49119</v>
          </cell>
        </row>
        <row r="14">
          <cell r="D14">
            <v>12789022.98</v>
          </cell>
          <cell r="E14">
            <v>1415326.84</v>
          </cell>
          <cell r="F14">
            <v>113225.03</v>
          </cell>
        </row>
        <row r="17">
          <cell r="D17">
            <v>13729304</v>
          </cell>
          <cell r="E17">
            <v>1541854</v>
          </cell>
          <cell r="F17">
            <v>123346</v>
          </cell>
        </row>
      </sheetData>
      <sheetData sheetId="3">
        <row r="14">
          <cell r="D14">
            <v>12575883</v>
          </cell>
          <cell r="E14">
            <v>1484450</v>
          </cell>
          <cell r="F14">
            <v>118755</v>
          </cell>
        </row>
        <row r="17">
          <cell r="D17">
            <v>12989502.740000002</v>
          </cell>
          <cell r="E17">
            <v>1461091.81</v>
          </cell>
          <cell r="F17">
            <v>116887.34999999999</v>
          </cell>
        </row>
      </sheetData>
      <sheetData sheetId="4">
        <row r="14">
          <cell r="D14">
            <v>12804762.890000001</v>
          </cell>
          <cell r="E14">
            <v>1368010.4699999997</v>
          </cell>
          <cell r="F14">
            <v>109440.84000000001</v>
          </cell>
        </row>
        <row r="17">
          <cell r="D17">
            <v>12825177.789999999</v>
          </cell>
          <cell r="E17">
            <v>1360930.5099999995</v>
          </cell>
          <cell r="F17">
            <v>108874.43000000001</v>
          </cell>
        </row>
      </sheetData>
      <sheetData sheetId="5">
        <row r="14">
          <cell r="D14">
            <v>20970284.439999998</v>
          </cell>
          <cell r="E14">
            <v>2169411.9699999997</v>
          </cell>
          <cell r="F14">
            <v>173552.95999999996</v>
          </cell>
        </row>
        <row r="17">
          <cell r="D17">
            <v>23242918.66</v>
          </cell>
          <cell r="E17">
            <v>2410484.1199999996</v>
          </cell>
          <cell r="F17">
            <v>192838.75</v>
          </cell>
        </row>
      </sheetData>
      <sheetData sheetId="6">
        <row r="14">
          <cell r="D14">
            <v>20016844.239999998</v>
          </cell>
          <cell r="E14">
            <v>2168442.13</v>
          </cell>
          <cell r="F14">
            <v>173475.38</v>
          </cell>
        </row>
        <row r="17">
          <cell r="D17">
            <v>12748020.380000001</v>
          </cell>
          <cell r="E17">
            <v>1402083.13</v>
          </cell>
          <cell r="F17">
            <v>112166.65</v>
          </cell>
        </row>
      </sheetData>
      <sheetData sheetId="7">
        <row r="17">
          <cell r="D17">
            <v>0</v>
          </cell>
          <cell r="E17">
            <v>0</v>
          </cell>
          <cell r="F17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35"/>
  <sheetViews>
    <sheetView tabSelected="1" view="pageLayout" zoomScaleNormal="100" workbookViewId="0">
      <selection activeCell="H17" sqref="H17"/>
    </sheetView>
  </sheetViews>
  <sheetFormatPr defaultColWidth="8.7109375" defaultRowHeight="15.75" x14ac:dyDescent="0.25"/>
  <cols>
    <col min="1" max="1" width="25.140625" style="3" customWidth="1"/>
    <col min="2" max="2" width="19" style="3" customWidth="1"/>
    <col min="3" max="3" width="14.7109375" style="3" customWidth="1"/>
    <col min="4" max="4" width="12.7109375" style="3" bestFit="1" customWidth="1"/>
    <col min="5" max="5" width="19.28515625" style="3" customWidth="1"/>
    <col min="6" max="6" width="18.7109375" style="4" customWidth="1"/>
    <col min="7" max="7" width="19.140625" style="3" bestFit="1" customWidth="1"/>
    <col min="8" max="8" width="13.28515625" style="3" bestFit="1" customWidth="1"/>
    <col min="9" max="16384" width="8.7109375" style="3"/>
  </cols>
  <sheetData>
    <row r="2" spans="1:8" ht="31.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5">
      <c r="A3" s="4" t="s">
        <v>8</v>
      </c>
      <c r="B3" s="5">
        <f>[1]FY27!D2</f>
        <v>349572</v>
      </c>
      <c r="C3" s="5">
        <f>[1]FY27!E2</f>
        <v>40767</v>
      </c>
      <c r="D3" s="5">
        <f>[1]FY27!F2</f>
        <v>3261</v>
      </c>
      <c r="E3" s="5">
        <f>[1]FY26!D2</f>
        <v>366809</v>
      </c>
      <c r="F3" s="6">
        <f>(B3-E3)/E3</f>
        <v>-4.6991758653686252E-2</v>
      </c>
      <c r="G3" s="5">
        <f>[1]FY26!E2</f>
        <v>40801</v>
      </c>
      <c r="H3" s="6">
        <f>(C3-G3)/G3</f>
        <v>-8.3331290899732848E-4</v>
      </c>
    </row>
    <row r="4" spans="1:8" x14ac:dyDescent="0.25">
      <c r="A4" s="7" t="s">
        <v>9</v>
      </c>
      <c r="B4" s="8">
        <f>[1]FY27!D3</f>
        <v>353892</v>
      </c>
      <c r="C4" s="8">
        <f>[1]FY27!E3</f>
        <v>41957</v>
      </c>
      <c r="D4" s="8">
        <f>[1]FY27!F3</f>
        <v>3357</v>
      </c>
      <c r="E4" s="8">
        <f>[1]FY26!D3</f>
        <v>372211</v>
      </c>
      <c r="F4" s="9">
        <f t="shared" ref="F4:F15" si="0">(B4-E4)/E4</f>
        <v>-4.9216707727606113E-2</v>
      </c>
      <c r="G4" s="8">
        <f>[1]FY26!E3</f>
        <v>41193</v>
      </c>
      <c r="H4" s="9">
        <f t="shared" ref="H4:H15" si="1">(C4-G4)/G4</f>
        <v>1.8546840482606269E-2</v>
      </c>
    </row>
    <row r="5" spans="1:8" ht="18.75" x14ac:dyDescent="0.3">
      <c r="A5" s="10" t="s">
        <v>10</v>
      </c>
      <c r="B5" s="11">
        <f>[1]FY27!D4</f>
        <v>1047594.9</v>
      </c>
      <c r="C5" s="11">
        <f>[1]FY27!E4</f>
        <v>115383.32</v>
      </c>
      <c r="D5" s="11">
        <f>[1]FY27!F4</f>
        <v>9230.67</v>
      </c>
      <c r="E5" s="11">
        <f>[1]FY26!D4</f>
        <v>1256861</v>
      </c>
      <c r="F5" s="12">
        <f t="shared" si="0"/>
        <v>-0.16649900028722348</v>
      </c>
      <c r="G5" s="11">
        <f>[1]FY26!E4</f>
        <v>146389</v>
      </c>
      <c r="H5" s="12">
        <f t="shared" si="1"/>
        <v>-0.21180334587981334</v>
      </c>
    </row>
    <row r="6" spans="1:8" ht="18.75" hidden="1" x14ac:dyDescent="0.3">
      <c r="A6" s="10" t="s">
        <v>11</v>
      </c>
      <c r="B6" s="11">
        <f>[1]FY27!D5</f>
        <v>0</v>
      </c>
      <c r="C6" s="11">
        <f>[1]FY27!E5</f>
        <v>0</v>
      </c>
      <c r="D6" s="11">
        <f>[1]FY27!F5</f>
        <v>0</v>
      </c>
      <c r="E6" s="11">
        <f>[1]FY26!D5</f>
        <v>1185057</v>
      </c>
      <c r="F6" s="12">
        <f t="shared" si="0"/>
        <v>-1</v>
      </c>
      <c r="G6" s="11">
        <f>[1]FY26!E5</f>
        <v>130902</v>
      </c>
      <c r="H6" s="12">
        <f t="shared" si="1"/>
        <v>-1</v>
      </c>
    </row>
    <row r="7" spans="1:8" ht="18.75" hidden="1" x14ac:dyDescent="0.3">
      <c r="A7" s="10" t="s">
        <v>12</v>
      </c>
      <c r="B7" s="11">
        <f>[1]FY27!D6</f>
        <v>0</v>
      </c>
      <c r="C7" s="11">
        <f>[1]FY27!E6</f>
        <v>0</v>
      </c>
      <c r="D7" s="11">
        <f>[1]FY27!F6</f>
        <v>0</v>
      </c>
      <c r="E7" s="11">
        <f>[1]FY26!D6</f>
        <v>1163682</v>
      </c>
      <c r="F7" s="12">
        <f t="shared" si="0"/>
        <v>-1</v>
      </c>
      <c r="G7" s="11">
        <f>[1]FY26!E6</f>
        <v>143730</v>
      </c>
      <c r="H7" s="12">
        <f t="shared" si="1"/>
        <v>-1</v>
      </c>
    </row>
    <row r="8" spans="1:8" ht="18.75" hidden="1" x14ac:dyDescent="0.3">
      <c r="A8" s="10" t="s">
        <v>13</v>
      </c>
      <c r="B8" s="11">
        <f>[1]FY27!D7</f>
        <v>0</v>
      </c>
      <c r="C8" s="11">
        <f>[1]FY27!E7</f>
        <v>0</v>
      </c>
      <c r="D8" s="11">
        <f>[1]FY27!F7</f>
        <v>0</v>
      </c>
      <c r="E8" s="11">
        <f>[1]FY26!D7</f>
        <v>4822529</v>
      </c>
      <c r="F8" s="12">
        <f t="shared" si="0"/>
        <v>-1</v>
      </c>
      <c r="G8" s="11">
        <f>[1]FY26!E7</f>
        <v>483114</v>
      </c>
      <c r="H8" s="12">
        <f t="shared" si="1"/>
        <v>-1</v>
      </c>
    </row>
    <row r="9" spans="1:8" ht="18.75" hidden="1" x14ac:dyDescent="0.3">
      <c r="A9" s="10" t="s">
        <v>14</v>
      </c>
      <c r="B9" s="11">
        <f>[1]FY27!D8</f>
        <v>0</v>
      </c>
      <c r="C9" s="11">
        <f>[1]FY27!E8</f>
        <v>0</v>
      </c>
      <c r="D9" s="11">
        <f>[1]FY27!F8</f>
        <v>0</v>
      </c>
      <c r="E9" s="11">
        <f>[1]FY26!D8</f>
        <v>867329</v>
      </c>
      <c r="F9" s="12">
        <f t="shared" si="0"/>
        <v>-1</v>
      </c>
      <c r="G9" s="11">
        <f>[1]FY26!E8</f>
        <v>104256</v>
      </c>
      <c r="H9" s="12">
        <f t="shared" si="1"/>
        <v>-1</v>
      </c>
    </row>
    <row r="10" spans="1:8" ht="18.75" hidden="1" x14ac:dyDescent="0.3">
      <c r="A10" s="10" t="s">
        <v>15</v>
      </c>
      <c r="B10" s="11">
        <f>[1]FY27!D9</f>
        <v>0</v>
      </c>
      <c r="C10" s="11">
        <f>[1]FY27!E9</f>
        <v>0</v>
      </c>
      <c r="D10" s="11">
        <f>[1]FY27!F9</f>
        <v>0</v>
      </c>
      <c r="E10" s="11">
        <f>[1]FY26!D9</f>
        <v>634095</v>
      </c>
      <c r="F10" s="12">
        <f t="shared" si="0"/>
        <v>-1</v>
      </c>
      <c r="G10" s="11">
        <f>[1]FY26!E9</f>
        <v>75046</v>
      </c>
      <c r="H10" s="12">
        <f t="shared" si="1"/>
        <v>-1</v>
      </c>
    </row>
    <row r="11" spans="1:8" ht="18.75" hidden="1" x14ac:dyDescent="0.3">
      <c r="A11" s="10" t="s">
        <v>16</v>
      </c>
      <c r="B11" s="11">
        <f>[1]FY27!D10</f>
        <v>0</v>
      </c>
      <c r="C11" s="11">
        <f>[1]FY27!E10</f>
        <v>0</v>
      </c>
      <c r="D11" s="11">
        <f>[1]FY27!F10</f>
        <v>0</v>
      </c>
      <c r="E11" s="11">
        <f>[1]FY26!D10</f>
        <v>508337.14</v>
      </c>
      <c r="F11" s="12">
        <f t="shared" si="0"/>
        <v>-1</v>
      </c>
      <c r="G11" s="11">
        <f>[1]FY26!E10</f>
        <v>62184.520000000004</v>
      </c>
      <c r="H11" s="12">
        <f t="shared" si="1"/>
        <v>-1</v>
      </c>
    </row>
    <row r="12" spans="1:8" ht="18.75" hidden="1" x14ac:dyDescent="0.3">
      <c r="A12" s="10" t="s">
        <v>17</v>
      </c>
      <c r="B12" s="11">
        <f>[1]FY27!D11</f>
        <v>0</v>
      </c>
      <c r="C12" s="11">
        <f>[1]FY27!E11</f>
        <v>0</v>
      </c>
      <c r="D12" s="11">
        <f>[1]FY27!F11</f>
        <v>0</v>
      </c>
      <c r="E12" s="11">
        <f>[1]FY26!D11</f>
        <v>617491</v>
      </c>
      <c r="F12" s="12">
        <f t="shared" si="0"/>
        <v>-1</v>
      </c>
      <c r="G12" s="11">
        <f>[1]FY26!E11</f>
        <v>71814</v>
      </c>
      <c r="H12" s="12">
        <f t="shared" si="1"/>
        <v>-1</v>
      </c>
    </row>
    <row r="13" spans="1:8" ht="18.75" hidden="1" x14ac:dyDescent="0.3">
      <c r="A13" s="10" t="s">
        <v>18</v>
      </c>
      <c r="B13" s="11">
        <f>[1]FY27!D12</f>
        <v>0</v>
      </c>
      <c r="C13" s="11">
        <f>[1]FY27!E12</f>
        <v>0</v>
      </c>
      <c r="D13" s="11">
        <f>[1]FY27!F12</f>
        <v>0</v>
      </c>
      <c r="E13" s="11">
        <f>[1]FY26!D12</f>
        <v>557749.84</v>
      </c>
      <c r="F13" s="12">
        <f t="shared" si="0"/>
        <v>-1</v>
      </c>
      <c r="G13" s="11">
        <f>[1]FY26!E12</f>
        <v>66778.320000000007</v>
      </c>
      <c r="H13" s="12">
        <f t="shared" si="1"/>
        <v>-1</v>
      </c>
    </row>
    <row r="14" spans="1:8" ht="18.75" hidden="1" x14ac:dyDescent="0.3">
      <c r="A14" s="10" t="s">
        <v>19</v>
      </c>
      <c r="B14" s="11">
        <f>[1]FY27!D13</f>
        <v>0</v>
      </c>
      <c r="C14" s="11">
        <f>[1]FY27!E13</f>
        <v>0</v>
      </c>
      <c r="D14" s="11">
        <f>[1]FY27!F13</f>
        <v>0</v>
      </c>
      <c r="E14" s="11">
        <f>[1]FY26!D13</f>
        <v>436872</v>
      </c>
      <c r="F14" s="12">
        <f t="shared" si="0"/>
        <v>-1</v>
      </c>
      <c r="G14" s="11">
        <f>[1]FY26!E13</f>
        <v>49119</v>
      </c>
      <c r="H14" s="12">
        <f t="shared" si="1"/>
        <v>-1</v>
      </c>
    </row>
    <row r="15" spans="1:8" ht="16.5" thickBot="1" x14ac:dyDescent="0.3">
      <c r="A15" s="13" t="s">
        <v>20</v>
      </c>
      <c r="B15" s="14">
        <f>SUM(B3:B14)</f>
        <v>1751058.9</v>
      </c>
      <c r="C15" s="14">
        <f>SUM(C3:C14)</f>
        <v>198107.32</v>
      </c>
      <c r="D15" s="14">
        <f>SUM(D3:D14)</f>
        <v>15848.67</v>
      </c>
      <c r="E15" s="15">
        <f>SUM(E3:E5)</f>
        <v>1995881</v>
      </c>
      <c r="F15" s="16">
        <f t="shared" si="0"/>
        <v>-0.12266367584039334</v>
      </c>
      <c r="G15" s="15">
        <f>SUM(G3:G5)</f>
        <v>228383</v>
      </c>
      <c r="H15" s="16">
        <f t="shared" si="1"/>
        <v>-0.13256538358809541</v>
      </c>
    </row>
    <row r="16" spans="1:8" ht="16.5" thickTop="1" x14ac:dyDescent="0.25">
      <c r="E16" s="17"/>
      <c r="F16" s="18"/>
    </row>
    <row r="17" spans="1:7" ht="31.5" x14ac:dyDescent="0.25">
      <c r="B17" s="2" t="s">
        <v>1</v>
      </c>
      <c r="C17" s="2" t="s">
        <v>2</v>
      </c>
      <c r="D17" s="2" t="s">
        <v>3</v>
      </c>
      <c r="E17" s="19" t="s">
        <v>21</v>
      </c>
      <c r="F17" s="20" t="s">
        <v>22</v>
      </c>
      <c r="G17" s="20" t="s">
        <v>23</v>
      </c>
    </row>
    <row r="18" spans="1:7" hidden="1" x14ac:dyDescent="0.25">
      <c r="A18" s="21" t="s">
        <v>24</v>
      </c>
      <c r="B18" s="17">
        <f>[1]FY27!D14</f>
        <v>1751058.9</v>
      </c>
      <c r="C18" s="17">
        <f>[1]FY27!E14</f>
        <v>198107.32</v>
      </c>
      <c r="D18" s="17">
        <f>[1]FY27!F14</f>
        <v>15848.67</v>
      </c>
      <c r="E18" s="18">
        <f>(B18-B19)/B19</f>
        <v>-0.86308110457394771</v>
      </c>
      <c r="F18" s="18">
        <f t="shared" ref="F18:G22" si="2">(C18-C19)/C19</f>
        <v>-0.8600271581085821</v>
      </c>
      <c r="G18" s="18">
        <f t="shared" si="2"/>
        <v>-0.86002503156766663</v>
      </c>
    </row>
    <row r="19" spans="1:7" x14ac:dyDescent="0.25">
      <c r="A19" s="21" t="s">
        <v>25</v>
      </c>
      <c r="B19" s="17">
        <f>[1]FY26!D14</f>
        <v>12789022.98</v>
      </c>
      <c r="C19" s="17">
        <f>[1]FY26!E14</f>
        <v>1415326.84</v>
      </c>
      <c r="D19" s="17">
        <f>[1]FY26!F14</f>
        <v>113225.03</v>
      </c>
      <c r="E19" s="18">
        <f>(B19-B20)/B20</f>
        <v>1.6948311303468747E-2</v>
      </c>
      <c r="F19" s="18">
        <f t="shared" si="2"/>
        <v>-4.6564828724443341E-2</v>
      </c>
      <c r="G19" s="18">
        <f t="shared" si="2"/>
        <v>-4.6566207738621544E-2</v>
      </c>
    </row>
    <row r="20" spans="1:7" x14ac:dyDescent="0.25">
      <c r="A20" s="21" t="s">
        <v>26</v>
      </c>
      <c r="B20" s="17">
        <f>[1]FY25!D14</f>
        <v>12575883</v>
      </c>
      <c r="C20" s="17">
        <f>[1]FY25!E14</f>
        <v>1484450</v>
      </c>
      <c r="D20" s="17">
        <f>[1]FY25!F14</f>
        <v>118755</v>
      </c>
      <c r="E20" s="18">
        <f>(B20-B21)/B21</f>
        <v>-1.78745902572508E-2</v>
      </c>
      <c r="F20" s="18">
        <f t="shared" si="2"/>
        <v>8.5115964061298649E-2</v>
      </c>
      <c r="G20" s="18">
        <f t="shared" si="2"/>
        <v>8.5106802908310908E-2</v>
      </c>
    </row>
    <row r="21" spans="1:7" x14ac:dyDescent="0.25">
      <c r="A21" s="21" t="s">
        <v>27</v>
      </c>
      <c r="B21" s="17">
        <f>[1]FY24!D14</f>
        <v>12804762.890000001</v>
      </c>
      <c r="C21" s="17">
        <f>[1]FY24!E14</f>
        <v>1368010.4699999997</v>
      </c>
      <c r="D21" s="17">
        <f>[1]FY24!F14</f>
        <v>109440.84000000001</v>
      </c>
      <c r="E21" s="18">
        <f>(B21-B22)/B22</f>
        <v>-0.38938535017792053</v>
      </c>
      <c r="F21" s="18">
        <f t="shared" si="2"/>
        <v>-0.36940955018331539</v>
      </c>
      <c r="G21" s="18">
        <f t="shared" si="2"/>
        <v>-0.36940954507488644</v>
      </c>
    </row>
    <row r="22" spans="1:7" x14ac:dyDescent="0.25">
      <c r="A22" s="21" t="s">
        <v>28</v>
      </c>
      <c r="B22" s="17">
        <f>[1]FY23!D14</f>
        <v>20970284.439999998</v>
      </c>
      <c r="C22" s="17">
        <f>[1]FY23!E14</f>
        <v>2169411.9699999997</v>
      </c>
      <c r="D22" s="17">
        <f>[1]FY23!F14</f>
        <v>173552.95999999996</v>
      </c>
      <c r="E22" s="18">
        <f>(B22-B23)/B23</f>
        <v>4.7631893847418942E-2</v>
      </c>
      <c r="F22" s="18">
        <f t="shared" si="2"/>
        <v>4.4725196332532567E-4</v>
      </c>
      <c r="G22" s="18">
        <f t="shared" si="2"/>
        <v>4.4721043412591509E-4</v>
      </c>
    </row>
    <row r="23" spans="1:7" x14ac:dyDescent="0.25">
      <c r="A23" s="21" t="s">
        <v>29</v>
      </c>
      <c r="B23" s="17">
        <f>[1]FY22!D14</f>
        <v>20016844.239999998</v>
      </c>
      <c r="C23" s="17">
        <f>[1]FY22!E14</f>
        <v>2168442.13</v>
      </c>
      <c r="D23" s="17">
        <f>[1]FY22!F14</f>
        <v>173475.38</v>
      </c>
    </row>
    <row r="24" spans="1:7" x14ac:dyDescent="0.25">
      <c r="A24" s="21"/>
      <c r="B24" s="17"/>
      <c r="C24" s="17"/>
      <c r="D24" s="17"/>
    </row>
    <row r="25" spans="1:7" hidden="1" x14ac:dyDescent="0.25">
      <c r="A25" s="21">
        <v>2027</v>
      </c>
      <c r="B25" s="17">
        <f>[1]FY28!$D$17</f>
        <v>0</v>
      </c>
      <c r="C25" s="17">
        <f>[1]FY28!$E$17</f>
        <v>0</v>
      </c>
      <c r="D25" s="17">
        <f>[1]FY28!$F$17</f>
        <v>0</v>
      </c>
      <c r="E25" s="18">
        <f t="shared" ref="E25:G30" si="3">(B25-B26)/B26</f>
        <v>-1</v>
      </c>
      <c r="F25" s="18">
        <f t="shared" si="3"/>
        <v>-1</v>
      </c>
      <c r="G25" s="18">
        <f t="shared" si="3"/>
        <v>-1</v>
      </c>
    </row>
    <row r="26" spans="1:7" x14ac:dyDescent="0.25">
      <c r="A26" s="21">
        <v>2026</v>
      </c>
      <c r="B26" s="17">
        <f>[1]FY27!$D$17</f>
        <v>5372932.8799999999</v>
      </c>
      <c r="C26" s="17">
        <f>[1]FY27!$E$17</f>
        <v>964466.32</v>
      </c>
      <c r="D26" s="17">
        <f>[1]FY27!$F$17</f>
        <v>77157.399999999994</v>
      </c>
      <c r="E26" s="18">
        <f t="shared" si="3"/>
        <v>-0.60865220261711739</v>
      </c>
      <c r="F26" s="18">
        <f t="shared" si="3"/>
        <v>-0.3744762344554024</v>
      </c>
      <c r="G26" s="18">
        <f t="shared" si="3"/>
        <v>-0.37446370372772531</v>
      </c>
    </row>
    <row r="27" spans="1:7" x14ac:dyDescent="0.25">
      <c r="A27" s="21">
        <v>2025</v>
      </c>
      <c r="B27" s="17">
        <f>[1]FY26!$D$17</f>
        <v>13729304</v>
      </c>
      <c r="C27" s="17">
        <f>[1]FY26!$E$17</f>
        <v>1541854</v>
      </c>
      <c r="D27" s="17">
        <f>[1]FY26!$F$17</f>
        <v>123346</v>
      </c>
      <c r="E27" s="18">
        <f t="shared" si="3"/>
        <v>5.6953778355336625E-2</v>
      </c>
      <c r="F27" s="18">
        <f t="shared" si="3"/>
        <v>5.5275232841117593E-2</v>
      </c>
      <c r="G27" s="18">
        <f t="shared" si="3"/>
        <v>5.525533772474104E-2</v>
      </c>
    </row>
    <row r="28" spans="1:7" x14ac:dyDescent="0.25">
      <c r="A28" s="21">
        <v>2024</v>
      </c>
      <c r="B28" s="17">
        <f>[1]FY25!$D$17</f>
        <v>12989502.740000002</v>
      </c>
      <c r="C28" s="17">
        <f>[1]FY25!$E$17</f>
        <v>1461091.81</v>
      </c>
      <c r="D28" s="17">
        <f>[1]FY25!$F$17</f>
        <v>116887.34999999999</v>
      </c>
      <c r="E28" s="18">
        <f t="shared" si="3"/>
        <v>1.2812683979174918E-2</v>
      </c>
      <c r="F28" s="18">
        <f t="shared" si="3"/>
        <v>7.3597659295624535E-2</v>
      </c>
      <c r="G28" s="18">
        <f t="shared" si="3"/>
        <v>7.3597813554569083E-2</v>
      </c>
    </row>
    <row r="29" spans="1:7" x14ac:dyDescent="0.25">
      <c r="A29" s="21">
        <v>2023</v>
      </c>
      <c r="B29" s="17">
        <f>[1]FY24!$D$17</f>
        <v>12825177.789999999</v>
      </c>
      <c r="C29" s="17">
        <f>[1]FY24!$E$17</f>
        <v>1360930.5099999995</v>
      </c>
      <c r="D29" s="17">
        <f>[1]FY24!$F$17</f>
        <v>108874.43000000001</v>
      </c>
      <c r="E29" s="18">
        <f t="shared" si="3"/>
        <v>-0.44821138955876727</v>
      </c>
      <c r="F29" s="18">
        <f t="shared" si="3"/>
        <v>-0.43541195782696146</v>
      </c>
      <c r="G29" s="18">
        <f t="shared" si="3"/>
        <v>-0.43541207355886713</v>
      </c>
    </row>
    <row r="30" spans="1:7" x14ac:dyDescent="0.25">
      <c r="A30" s="21">
        <v>2022</v>
      </c>
      <c r="B30" s="17">
        <f>[1]FY23!$D$17</f>
        <v>23242918.66</v>
      </c>
      <c r="C30" s="17">
        <f>[1]FY23!$E$17</f>
        <v>2410484.1199999996</v>
      </c>
      <c r="D30" s="17">
        <f>[1]FY23!$F$17</f>
        <v>192838.75</v>
      </c>
      <c r="E30" s="18">
        <f t="shared" si="3"/>
        <v>0.82325709931128921</v>
      </c>
      <c r="F30" s="18">
        <f t="shared" si="3"/>
        <v>0.7192162635891638</v>
      </c>
      <c r="G30" s="18">
        <f t="shared" si="3"/>
        <v>0.7192164515923406</v>
      </c>
    </row>
    <row r="31" spans="1:7" x14ac:dyDescent="0.25">
      <c r="A31" s="21">
        <v>2021</v>
      </c>
      <c r="B31" s="17">
        <f>[1]FY22!$D$17</f>
        <v>12748020.380000001</v>
      </c>
      <c r="C31" s="17">
        <f>[1]FY22!$E$17</f>
        <v>1402083.13</v>
      </c>
      <c r="D31" s="17">
        <f>[1]FY22!$F$17</f>
        <v>112166.65</v>
      </c>
    </row>
    <row r="35" spans="5:5" x14ac:dyDescent="0.25">
      <c r="E35" s="22"/>
    </row>
  </sheetData>
  <conditionalFormatting sqref="E18:G22">
    <cfRule type="cellIs" dxfId="4" priority="4" operator="lessThan">
      <formula>0</formula>
    </cfRule>
  </conditionalFormatting>
  <conditionalFormatting sqref="E25:G30">
    <cfRule type="cellIs" dxfId="3" priority="3" operator="lessThan">
      <formula>0</formula>
    </cfRule>
  </conditionalFormatting>
  <conditionalFormatting sqref="F3:F17">
    <cfRule type="cellIs" dxfId="2" priority="2" operator="lessThan">
      <formula>0</formula>
    </cfRule>
  </conditionalFormatting>
  <conditionalFormatting sqref="G17">
    <cfRule type="cellIs" dxfId="1" priority="5" operator="lessThan">
      <formula>0</formula>
    </cfRule>
  </conditionalFormatting>
  <conditionalFormatting sqref="H3:H15">
    <cfRule type="cellIs" dxfId="0" priority="1" operator="lessThan">
      <formula>0</formula>
    </cfRule>
  </conditionalFormatting>
  <printOptions horizontalCentered="1"/>
  <pageMargins left="0.7" right="0.7" top="1" bottom="1" header="0.3" footer="0.3"/>
  <pageSetup scale="86" orientation="landscape" r:id="rId1"/>
  <headerFooter>
    <oddHeader xml:space="preserve">&amp;C&amp;"-,Bold"&amp;14Louisiana Daily Fantasy Sports
</oddHeader>
    <oddFooter>&amp;C&amp;D&amp;Rprepared by LSP Gaming Audit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DFS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Jackson</dc:creator>
  <cp:lastModifiedBy>Donna Jackson</cp:lastModifiedBy>
  <dcterms:created xsi:type="dcterms:W3CDTF">2026-10-13T19:53:45Z</dcterms:created>
  <dcterms:modified xsi:type="dcterms:W3CDTF">2026-10-13T19:55:41Z</dcterms:modified>
</cp:coreProperties>
</file>