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<sst xmlns="http://schemas.openxmlformats.org/spreadsheetml/2006/main" count="41" uniqueCount="26">
  <si>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</si>
  <si>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</si>
  <si>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</si>
  <si>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MAY 2003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</si>
  <si>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</si>
  <si>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</si>
  <si>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</si>
  <si>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</si>
  <si>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</si>
  <si>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</si>
  <si>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</si>
  <si>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</si>
  <si>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</si>
  <si>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</si>
  <si>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</si>
  <si>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</si>
  <si>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</si>
  <si>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</si>
  <si>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</si>
  <si>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</si>
  <si>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</si>
  <si>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</si>
  <si>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</si>
  <si>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</si>
  <si>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2002/2003 YEAR TO DATE</t>
  </si>
  <si>
    <t>NDR YTD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</si>
</sst>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y2003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4628</v>
      </c>
      <c r="C9" s="10">
        <v>1568</v>
      </c>
      <c r="D9" s="11">
        <v>12056784</v>
      </c>
      <c r="E9" s="11">
        <v>3134782</v>
      </c>
      <c r="F9" s="11">
        <v>11783129</v>
      </c>
      <c r="G9" s="11">
        <v>12256083</v>
      </c>
      <c r="H9" s="12">
        <f aca="true" t="shared" si="0" ref="H9:H14">SUM(D9-F9)/F9</f>
        <v>0.023224306548795315</v>
      </c>
      <c r="I9" s="12">
        <f aca="true" t="shared" si="1" ref="I9:I14">SUM(D9-G9)/G9</f>
        <v>-0.016261231259612062</v>
      </c>
    </row>
    <row r="10" spans="1:9" ht="21" customHeight="1">
      <c r="A10" s="9" t="s">
        <v>19</v>
      </c>
      <c r="B10" s="10">
        <v>3263</v>
      </c>
      <c r="C10" s="10">
        <v>1109</v>
      </c>
      <c r="D10" s="11">
        <v>9179144</v>
      </c>
      <c r="E10" s="11">
        <v>2386591</v>
      </c>
      <c r="F10" s="11">
        <v>8707608</v>
      </c>
      <c r="G10" s="11">
        <v>9429648</v>
      </c>
      <c r="H10" s="12">
        <f t="shared" si="0"/>
        <v>0.054152185077692976</v>
      </c>
      <c r="I10" s="12">
        <f t="shared" si="1"/>
        <v>-0.02656557275520783</v>
      </c>
    </row>
    <row r="11" spans="1:9" ht="20.25" customHeight="1">
      <c r="A11" s="9" t="s">
        <v>20</v>
      </c>
      <c r="B11" s="10">
        <v>153</v>
      </c>
      <c r="C11" s="10">
        <v>29</v>
      </c>
      <c r="D11" s="11">
        <v>397406</v>
      </c>
      <c r="E11" s="11">
        <v>103326</v>
      </c>
      <c r="F11" s="11">
        <v>378611</v>
      </c>
      <c r="G11" s="11">
        <v>449112</v>
      </c>
      <c r="H11" s="12">
        <f t="shared" si="0"/>
        <v>0.04964198081936341</v>
      </c>
      <c r="I11" s="12">
        <f t="shared" si="1"/>
        <v>-0.11512941092645042</v>
      </c>
    </row>
    <row r="12" spans="1:9" ht="24" customHeight="1">
      <c r="A12" s="9" t="s">
        <v>21</v>
      </c>
      <c r="B12" s="10">
        <v>813</v>
      </c>
      <c r="C12" s="10">
        <v>10</v>
      </c>
      <c r="D12" s="11">
        <v>1371845</v>
      </c>
      <c r="E12" s="11">
        <v>308666</v>
      </c>
      <c r="F12" s="11">
        <v>1225365</v>
      </c>
      <c r="G12" s="11">
        <v>1420991</v>
      </c>
      <c r="H12" s="12">
        <f t="shared" si="0"/>
        <v>0.11953989219538667</v>
      </c>
      <c r="I12" s="12">
        <f t="shared" si="1"/>
        <v>-0.034585722217804336</v>
      </c>
    </row>
    <row r="13" spans="1:9" ht="22.5" customHeight="1">
      <c r="A13" s="9" t="s">
        <v>22</v>
      </c>
      <c r="B13" s="10">
        <v>5349</v>
      </c>
      <c r="C13" s="10">
        <v>135</v>
      </c>
      <c r="D13" s="11">
        <v>25355950</v>
      </c>
      <c r="E13" s="11">
        <v>8240690</v>
      </c>
      <c r="F13" s="11">
        <v>24118039</v>
      </c>
      <c r="G13" s="11">
        <v>23304937</v>
      </c>
      <c r="H13" s="12">
        <f t="shared" si="0"/>
        <v>0.05132718294385377</v>
      </c>
      <c r="I13" s="12">
        <f t="shared" si="1"/>
        <v>0.08800766120929655</v>
      </c>
    </row>
    <row r="14" spans="1:9" ht="25.5" customHeight="1">
      <c r="A14" s="13" t="s">
        <v>23</v>
      </c>
      <c r="B14" s="14">
        <f aca="true" t="shared" si="2" ref="B14:G14">SUM(B9:B13)</f>
        <v>14206</v>
      </c>
      <c r="C14" s="14">
        <f t="shared" si="2"/>
        <v>2851</v>
      </c>
      <c r="D14" s="15">
        <f t="shared" si="2"/>
        <v>48361129</v>
      </c>
      <c r="E14" s="15">
        <f t="shared" si="2"/>
        <v>14174055</v>
      </c>
      <c r="F14" s="15">
        <f t="shared" si="2"/>
        <v>46212752</v>
      </c>
      <c r="G14" s="15">
        <f t="shared" si="2"/>
        <v>46860771</v>
      </c>
      <c r="H14" s="16">
        <f t="shared" si="0"/>
        <v>0.04648883494322087</v>
      </c>
      <c r="I14" s="16">
        <f t="shared" si="1"/>
        <v>0.03201735626586255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4628</v>
      </c>
      <c r="D20" s="10">
        <v>1568</v>
      </c>
      <c r="E20" s="11">
        <f>SUM(117642496+D9)</f>
        <v>129699280</v>
      </c>
      <c r="F20" s="11">
        <f>SUM(30587242+E9)</f>
        <v>33722024</v>
      </c>
      <c r="G20" s="11">
        <v>131610452</v>
      </c>
      <c r="H20" s="12">
        <f aca="true" t="shared" si="3" ref="H20:H25">SUM(E20-G20)/G20</f>
        <v>-0.014521430258441784</v>
      </c>
    </row>
    <row r="21" spans="2:8" ht="21" customHeight="1">
      <c r="B21" s="9" t="s">
        <v>19</v>
      </c>
      <c r="C21" s="10">
        <v>3263</v>
      </c>
      <c r="D21" s="10">
        <v>1109</v>
      </c>
      <c r="E21" s="11">
        <f>SUM(87677587+D10)</f>
        <v>96856731</v>
      </c>
      <c r="F21" s="11">
        <f>SUM(22796303+E10)</f>
        <v>25182894</v>
      </c>
      <c r="G21" s="11">
        <v>100185157</v>
      </c>
      <c r="H21" s="12">
        <f t="shared" si="3"/>
        <v>-0.033222745760631986</v>
      </c>
    </row>
    <row r="22" spans="2:8" ht="20.25" customHeight="1">
      <c r="B22" s="9" t="s">
        <v>20</v>
      </c>
      <c r="C22" s="10">
        <v>153</v>
      </c>
      <c r="D22" s="10">
        <v>29</v>
      </c>
      <c r="E22" s="11">
        <f>SUM(4043622+D11)</f>
        <v>4441028</v>
      </c>
      <c r="F22" s="11">
        <f>SUM(1051347+E11)</f>
        <v>1154673</v>
      </c>
      <c r="G22" s="11">
        <v>5018918</v>
      </c>
      <c r="H22" s="12">
        <f t="shared" si="3"/>
        <v>-0.11514234741432317</v>
      </c>
    </row>
    <row r="23" spans="2:8" ht="21" customHeight="1">
      <c r="B23" s="9" t="s">
        <v>21</v>
      </c>
      <c r="C23" s="10">
        <v>813</v>
      </c>
      <c r="D23" s="10">
        <v>10</v>
      </c>
      <c r="E23" s="11">
        <f>SUM(12540568+D12)</f>
        <v>13912413</v>
      </c>
      <c r="F23" s="11">
        <f>SUM(2821636+E12)</f>
        <v>3130302</v>
      </c>
      <c r="G23" s="11">
        <v>14186612</v>
      </c>
      <c r="H23" s="12">
        <f t="shared" si="3"/>
        <v>-0.01932801150831502</v>
      </c>
    </row>
    <row r="24" spans="2:8" ht="21" customHeight="1">
      <c r="B24" s="9" t="s">
        <v>22</v>
      </c>
      <c r="C24" s="10">
        <v>5349</v>
      </c>
      <c r="D24" s="10">
        <v>135</v>
      </c>
      <c r="E24" s="11">
        <f>SUM(239119535+D13)</f>
        <v>264475485</v>
      </c>
      <c r="F24" s="11">
        <f>SUM(77713909+E13)</f>
        <v>85954599</v>
      </c>
      <c r="G24" s="11">
        <v>241868074</v>
      </c>
      <c r="H24" s="12">
        <f t="shared" si="3"/>
        <v>0.0934700087784219</v>
      </c>
    </row>
    <row r="25" spans="2:8" ht="21" customHeight="1">
      <c r="B25" s="13" t="s">
        <v>23</v>
      </c>
      <c r="C25" s="14">
        <f>SUM(C20:C24)</f>
        <v>14206</v>
      </c>
      <c r="D25" s="14">
        <f>SUM(D20:D24)</f>
        <v>2851</v>
      </c>
      <c r="E25" s="15">
        <f>SUM(E20:E24)</f>
        <v>509384937</v>
      </c>
      <c r="F25" s="15">
        <f>SUM(F20:F24)</f>
        <v>149144492</v>
      </c>
      <c r="G25" s="15">
        <f>SUM(G20:G24)</f>
        <v>492869213</v>
      </c>
      <c r="H25" s="16">
        <f t="shared" si="3"/>
        <v>0.03350934398899044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  <headerFooter alignWithMargins="0">
    <oddFooter>&amp;C&amp;"Arial,Bold"&amp;16Page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2003-06-16T13:26:27Z</dcterms:created>
  <dcterms:modified xsi:type="dcterms:W3CDTF">2003-06-16T13:26:38Z</dcterms:modified>
  <cp:category/>
  <cp:version/>
  <cp:contentType/>
  <cp:contentStatus/>
</cp:coreProperties>
</file>