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H13" i="1" s="1"/>
  <c r="F9" i="1"/>
  <c r="F13" i="1" s="1"/>
  <c r="G32" i="1" l="1"/>
  <c r="H32" i="1" s="1"/>
  <c r="H28" i="1"/>
  <c r="G50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<sst xmlns="http://schemas.openxmlformats.org/spreadsheetml/2006/main" count="60" uniqueCount="41">
  <si>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</si>
  <si>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</si>
  <si>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</si>
  <si>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</si>
  <si>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MARCH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</si>
  <si>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</si>
  <si>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</si>
  <si>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</si>
  <si>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</si>
  <si>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</si>
  <si>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</si>
  <si>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</si>
  <si>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</si>
  <si>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</si>
  <si>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</si>
  <si>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</si>
  <si>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</si>
  <si>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</si>
  <si>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</si>
  <si>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</si>
  <si>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</si>
  <si>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</si>
  <si>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</si>
  <si>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</si>
  <si>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</si>
  <si>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</si>
  <si>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</si>
  <si>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</si>
  <si>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</si>
  <si>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</si>
  <si>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</si>
  <si>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</si>
  <si>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</si>
  <si>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</si>
  <si>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MARCH 31,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</si>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</sst>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2" sqref="E12"/>
    </sheetView>
  </sheetViews>
  <sheetFormatPr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195591</v>
      </c>
      <c r="E9" s="27">
        <v>17408939.73</v>
      </c>
      <c r="F9" s="28">
        <f>E9*0.18</f>
        <v>3133609.1513999999</v>
      </c>
      <c r="G9" s="28">
        <f>E9-F9</f>
        <v>14275330.578600001</v>
      </c>
      <c r="H9" s="29">
        <f>G9*0.185</f>
        <v>2640936.1570410002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114557</v>
      </c>
      <c r="E10" s="35">
        <v>6837890.8600000003</v>
      </c>
      <c r="F10" s="36">
        <f>E10*0.18</f>
        <v>1230820.3548000001</v>
      </c>
      <c r="G10" s="36">
        <f>E10-F10</f>
        <v>5607070.5052000005</v>
      </c>
      <c r="H10" s="37">
        <f>G10*0.185</f>
        <v>1037308.0434620001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137359</v>
      </c>
      <c r="E11" s="35">
        <v>9151249.0199999996</v>
      </c>
      <c r="F11" s="36">
        <f>E11*0.18</f>
        <v>1647224.8235999998</v>
      </c>
      <c r="G11" s="36">
        <f>E11-F11</f>
        <v>7504024.1963999998</v>
      </c>
      <c r="H11" s="37">
        <f>G11*0.185</f>
        <v>1388244.476334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81861</v>
      </c>
      <c r="E12" s="42">
        <v>4626210.62</v>
      </c>
      <c r="F12" s="43">
        <f>E12*0.18</f>
        <v>832717.91159999999</v>
      </c>
      <c r="G12" s="43">
        <f>E12-F12</f>
        <v>3793492.7083999999</v>
      </c>
      <c r="H12" s="44">
        <f>G12*0.185</f>
        <v>701796.15105400002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529368</v>
      </c>
      <c r="E13" s="43">
        <f>SUM(E9:E12)</f>
        <v>38024290.229999997</v>
      </c>
      <c r="F13" s="43">
        <f>SUM(F9:F12)</f>
        <v>6844372.2413999997</v>
      </c>
      <c r="G13" s="43">
        <f>SUM(G9:G12)</f>
        <v>31179917.988600004</v>
      </c>
      <c r="H13" s="44">
        <f>SUM(H9:H12)</f>
        <v>5768284.8278909996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 x14ac:dyDescent="0.25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 x14ac:dyDescent="0.25">
      <c r="A27" s="63" t="s">
        <v>10</v>
      </c>
      <c r="B27" s="64">
        <v>40969</v>
      </c>
      <c r="C27" s="65">
        <v>40940</v>
      </c>
      <c r="D27" s="66" t="s">
        <v>30</v>
      </c>
      <c r="E27" s="67" t="s">
        <v>31</v>
      </c>
      <c r="F27" s="68">
        <v>40603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 x14ac:dyDescent="0.2">
      <c r="A28" s="69" t="s">
        <v>18</v>
      </c>
      <c r="B28" s="70">
        <f>E9</f>
        <v>17408939.73</v>
      </c>
      <c r="C28" s="27">
        <v>16052195.26</v>
      </c>
      <c r="D28" s="71">
        <f>B28-C28</f>
        <v>1356744.4700000007</v>
      </c>
      <c r="E28" s="72">
        <f>D28/C28</f>
        <v>8.4520805287039646E-2</v>
      </c>
      <c r="F28" s="73">
        <v>15461067.640000001</v>
      </c>
      <c r="G28" s="74">
        <f>B28-F28</f>
        <v>1947872.0899999999</v>
      </c>
      <c r="H28" s="72">
        <f>G28/F28</f>
        <v>0.1259856133712639</v>
      </c>
      <c r="I28" s="5"/>
      <c r="J28" s="5"/>
      <c r="K28" s="5"/>
      <c r="L28" s="5"/>
    </row>
    <row r="29" spans="1:12" ht="12.75" x14ac:dyDescent="0.2">
      <c r="A29" s="75" t="s">
        <v>19</v>
      </c>
      <c r="B29" s="76">
        <f>E10</f>
        <v>6837890.8600000003</v>
      </c>
      <c r="C29" s="35">
        <v>6714569.1900000004</v>
      </c>
      <c r="D29" s="77">
        <f>B29-C29</f>
        <v>123321.66999999993</v>
      </c>
      <c r="E29" s="78">
        <f>D29/C29</f>
        <v>1.8366281813532094E-2</v>
      </c>
      <c r="F29" s="50">
        <v>6651790.2800000003</v>
      </c>
      <c r="G29" s="79">
        <f>B29-F29</f>
        <v>186100.58000000007</v>
      </c>
      <c r="H29" s="78">
        <f>G29/F29</f>
        <v>2.7977517655592723E-2</v>
      </c>
      <c r="I29" s="5"/>
      <c r="J29" s="5"/>
      <c r="K29" s="5"/>
      <c r="L29" s="5"/>
    </row>
    <row r="30" spans="1:12" ht="12.75" x14ac:dyDescent="0.2">
      <c r="A30" s="75" t="s">
        <v>20</v>
      </c>
      <c r="B30" s="76">
        <f>E11</f>
        <v>9151249.0199999996</v>
      </c>
      <c r="C30" s="35">
        <v>9793206.9199999999</v>
      </c>
      <c r="D30" s="77">
        <f>B30-C30</f>
        <v>-641957.90000000037</v>
      </c>
      <c r="E30" s="78">
        <f>D30/C30</f>
        <v>-6.5551346483752271E-2</v>
      </c>
      <c r="F30" s="50">
        <v>8570347.0899999999</v>
      </c>
      <c r="G30" s="79">
        <f>B30-F30</f>
        <v>580901.9299999997</v>
      </c>
      <c r="H30" s="78">
        <f>G30/F30</f>
        <v>6.778044388398273E-2</v>
      </c>
      <c r="I30" s="5"/>
      <c r="J30" s="5"/>
      <c r="K30" s="5"/>
      <c r="L30" s="5"/>
    </row>
    <row r="31" spans="1:12" ht="13.5" thickBot="1" x14ac:dyDescent="0.25">
      <c r="A31" s="80" t="s">
        <v>21</v>
      </c>
      <c r="B31" s="81">
        <f>E12</f>
        <v>4626210.62</v>
      </c>
      <c r="C31" s="42">
        <v>4682367.84</v>
      </c>
      <c r="D31" s="82">
        <f>B31-C31</f>
        <v>-56157.219999999739</v>
      </c>
      <c r="E31" s="83">
        <f>D31/C31</f>
        <v>-1.1993337968936618E-2</v>
      </c>
      <c r="F31" s="84">
        <v>4652857.45</v>
      </c>
      <c r="G31" s="85">
        <f>B31-F31</f>
        <v>-26646.830000000075</v>
      </c>
      <c r="H31" s="83">
        <f>G31/F31</f>
        <v>-5.7269818141538103E-3</v>
      </c>
      <c r="I31" s="5"/>
      <c r="J31" s="5"/>
      <c r="K31" s="5"/>
      <c r="L31" s="5"/>
    </row>
    <row r="32" spans="1:12" ht="12.75" customHeight="1" thickBot="1" x14ac:dyDescent="0.25">
      <c r="A32" s="86"/>
      <c r="B32" s="87">
        <f>SUM(B28:B31)</f>
        <v>38024290.229999997</v>
      </c>
      <c r="C32" s="87">
        <f>SUM(C28:C31)</f>
        <v>37242339.209999993</v>
      </c>
      <c r="D32" s="88">
        <f>SUM(D28:D31)</f>
        <v>781951.02000000048</v>
      </c>
      <c r="E32" s="83">
        <f>D32/C32</f>
        <v>2.0996291763274572E-2</v>
      </c>
      <c r="F32" s="89">
        <f>SUM(F28:F31)</f>
        <v>35336062.460000001</v>
      </c>
      <c r="G32" s="88">
        <f>SUM(G28:G31)</f>
        <v>2688227.7699999996</v>
      </c>
      <c r="H32" s="83">
        <f>G32/F32</f>
        <v>7.6076041948449719E-2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6">
        <v>1558787</v>
      </c>
      <c r="D46" s="97">
        <v>137247412.38</v>
      </c>
      <c r="E46" s="97">
        <f>D46*0.18</f>
        <v>24704534.228399999</v>
      </c>
      <c r="F46" s="97">
        <f>D46-E46</f>
        <v>112542878.1516</v>
      </c>
      <c r="G46" s="97">
        <f>0.185*F46</f>
        <v>20820432.458046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98">
        <v>1110434</v>
      </c>
      <c r="D47" s="99">
        <v>55270818.030000001</v>
      </c>
      <c r="E47" s="99">
        <f>D47*0.18</f>
        <v>9948747.2454000004</v>
      </c>
      <c r="F47" s="99">
        <f>D47-E47</f>
        <v>45322070.784600005</v>
      </c>
      <c r="G47" s="99">
        <f>0.185*F47</f>
        <v>8384583.0951510007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98">
        <v>1163685</v>
      </c>
      <c r="D48" s="99">
        <v>72443537.480000004</v>
      </c>
      <c r="E48" s="99">
        <f>D48*0.18</f>
        <v>13039836.746400001</v>
      </c>
      <c r="F48" s="99">
        <f>D48-E48</f>
        <v>59403700.733600006</v>
      </c>
      <c r="G48" s="99">
        <f>0.185*F48</f>
        <v>10989684.635716001</v>
      </c>
      <c r="H48" s="4"/>
      <c r="I48" s="5"/>
      <c r="J48" s="5"/>
      <c r="K48" s="5"/>
      <c r="L48" s="5"/>
    </row>
    <row r="49" spans="1:12" ht="13.5" thickBot="1" x14ac:dyDescent="0.25">
      <c r="A49" s="80" t="s">
        <v>21</v>
      </c>
      <c r="B49" s="39">
        <v>39344</v>
      </c>
      <c r="C49" s="100">
        <v>651372</v>
      </c>
      <c r="D49" s="101">
        <v>35230745.539999999</v>
      </c>
      <c r="E49" s="101">
        <f>D49*0.18</f>
        <v>6341534.1971999994</v>
      </c>
      <c r="F49" s="101">
        <f>D49-E49</f>
        <v>28889211.342799999</v>
      </c>
      <c r="G49" s="101">
        <f>0.185*F49</f>
        <v>5344504.0984180002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0">
        <f>SUM(C46:C49)</f>
        <v>4484278</v>
      </c>
      <c r="D50" s="101">
        <f>SUM(D46:D49)</f>
        <v>300192513.43000001</v>
      </c>
      <c r="E50" s="101">
        <f>SUM(E46:E49)</f>
        <v>54034652.417400002</v>
      </c>
      <c r="F50" s="101">
        <f>SUM(F46:F49)</f>
        <v>246157861.01260003</v>
      </c>
      <c r="G50" s="101">
        <f>SUM(G46:G49)</f>
        <v>45539204.287331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 x14ac:dyDescent="0.2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 x14ac:dyDescent="0.2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2012-04-18T20:55:52Z</dcterms:created>
  <dcterms:modified xsi:type="dcterms:W3CDTF">2012-04-19T13:01:21Z</dcterms:modified>
</cp:coreProperties>
</file>