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4\"/>
    </mc:Choice>
  </mc:AlternateContent>
  <bookViews>
    <workbookView xWindow="0" yWindow="0" windowWidth="28800" windowHeight="1230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F62" i="1"/>
  <c r="G61" i="1"/>
  <c r="F61" i="1"/>
  <c r="E61" i="1"/>
  <c r="E62" i="1" s="1"/>
  <c r="D61" i="1"/>
  <c r="D62" i="1" s="1"/>
  <c r="C61" i="1"/>
  <c r="C62" i="1" s="1"/>
  <c r="G58" i="1"/>
  <c r="F58" i="1"/>
  <c r="E58" i="1"/>
  <c r="D58" i="1"/>
  <c r="G57" i="1"/>
  <c r="F57" i="1"/>
  <c r="E57" i="1"/>
  <c r="D57" i="1"/>
  <c r="C57" i="1"/>
  <c r="C58" i="1" s="1"/>
  <c r="F54" i="1"/>
  <c r="E54" i="1"/>
  <c r="D54" i="1"/>
  <c r="C54" i="1"/>
  <c r="G53" i="1"/>
  <c r="G54" i="1" s="1"/>
  <c r="F53" i="1"/>
  <c r="E53" i="1"/>
  <c r="D53" i="1"/>
  <c r="C53" i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<sst xmlns="http://schemas.openxmlformats.org/spreadsheetml/2006/main" count="66" uniqueCount="47">
  <si>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</si>
  <si>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</si>
  <si>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</si>
  <si>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</si>
  <si>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APRIL 2025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</si>
  <si>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</si>
  <si>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</si>
  <si>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</si>
  <si>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</si>
  <si>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</si>
  <si>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</si>
  <si>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</si>
  <si>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</si>
  <si>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</si>
  <si>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</si>
  <si>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</si>
  <si>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</si>
  <si>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</si>
  <si>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</si>
  <si>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</si>
  <si>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</si>
  <si>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</si>
  <si>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</si>
  <si>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</si>
  <si>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</si>
  <si>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</si>
  <si>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</si>
  <si>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</si>
  <si>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</si>
  <si>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</si>
  <si>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</si>
  <si>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</si>
  <si>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</si>
  <si>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</si>
  <si>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APRIL 30, 2025</t>
  </si>
  <si>
    <t xml:space="preserve">      </t>
  </si>
  <si>
    <t>FYTD</t>
  </si>
  <si>
    <t>Opening Date</t>
  </si>
  <si>
    <t>Total AGR</t>
  </si>
  <si>
    <t>Support Deduct.</t>
  </si>
  <si>
    <t>State Tax</t>
  </si>
  <si>
    <t>July 2023 - April 2024</t>
  </si>
  <si>
    <t>FY 24/25 - FY 23/24</t>
  </si>
  <si>
    <t>July 2022 - April 2023</t>
  </si>
  <si>
    <t>FY 24/25 - FY 22/23</t>
  </si>
  <si>
    <t>July 2021 - April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</si>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</sst>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4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7" fillId="0" borderId="14" xfId="0" applyFont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4" fontId="7" fillId="0" borderId="0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7" fillId="0" borderId="18" xfId="0" applyFont="1" applyBorder="1"/>
    <xf numFmtId="164" fontId="8" fillId="0" borderId="19" xfId="0" applyFont="1" applyBorder="1"/>
    <xf numFmtId="9" fontId="2" fillId="0" borderId="19" xfId="3" applyFont="1" applyFill="1" applyBorder="1"/>
    <xf numFmtId="169" fontId="2" fillId="0" borderId="19" xfId="3" applyNumberFormat="1" applyFont="1" applyFill="1" applyBorder="1"/>
    <xf numFmtId="169" fontId="2" fillId="0" borderId="20" xfId="3" applyNumberFormat="1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771900" y="2771775"/>
          <a:ext cx="171450" cy="3086100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7005637" y="2890837"/>
          <a:ext cx="161925" cy="28384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sqref="A1:H63"/>
    </sheetView>
  </sheetViews>
  <sheetFormatPr defaultColWidth="9" defaultRowHeight="12" x14ac:dyDescent="0.15"/>
  <cols>
    <col min="1" max="1" width="17.375" style="6" customWidth="1"/>
    <col min="2" max="2" width="12.875" style="6" customWidth="1"/>
    <col min="3" max="3" width="15.5" style="6" customWidth="1"/>
    <col min="4" max="4" width="12.875" style="6" customWidth="1"/>
    <col min="5" max="5" width="14.625" style="6" bestFit="1" customWidth="1"/>
    <col min="6" max="6" width="14.75" style="6" customWidth="1"/>
    <col min="7" max="7" width="13" style="6" customWidth="1"/>
    <col min="8" max="8" width="11.375" style="6" customWidth="1"/>
    <col min="9" max="9" width="11.75" style="6" customWidth="1"/>
    <col min="10" max="16384" width="9" style="6"/>
  </cols>
  <sheetData>
    <row r="1" spans="1:12" ht="16.350000000000001" customHeight="1" x14ac:dyDescent="0.25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50000000000001" customHeight="1" x14ac:dyDescent="0.25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50000000000001" customHeight="1" x14ac:dyDescent="0.25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ht="12.75" x14ac:dyDescent="0.2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.5" thickBot="1" x14ac:dyDescent="0.25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">
      <c r="A9" s="23" t="s">
        <v>18</v>
      </c>
      <c r="B9" s="24">
        <v>37300</v>
      </c>
      <c r="C9" s="25">
        <v>30</v>
      </c>
      <c r="D9" s="26">
        <v>68608</v>
      </c>
      <c r="E9" s="27">
        <v>13741774.210000001</v>
      </c>
      <c r="F9" s="28">
        <v>2473519.37</v>
      </c>
      <c r="G9" s="28">
        <v>11268254.84</v>
      </c>
      <c r="H9" s="29">
        <v>2084627.1454</v>
      </c>
      <c r="I9" s="30"/>
      <c r="J9" s="5"/>
      <c r="K9" s="5"/>
      <c r="L9" s="5"/>
    </row>
    <row r="10" spans="1:12" ht="12.75" x14ac:dyDescent="0.2">
      <c r="A10" s="31" t="s">
        <v>19</v>
      </c>
      <c r="B10" s="32">
        <v>37762</v>
      </c>
      <c r="C10" s="33">
        <v>30</v>
      </c>
      <c r="D10" s="34">
        <v>61533</v>
      </c>
      <c r="E10" s="35">
        <v>3223468.08</v>
      </c>
      <c r="F10" s="36">
        <v>580224.29</v>
      </c>
      <c r="G10" s="36">
        <v>2643243.79</v>
      </c>
      <c r="H10" s="37">
        <v>489000.10115</v>
      </c>
      <c r="I10" s="5"/>
      <c r="J10" s="5"/>
      <c r="K10" s="5"/>
      <c r="L10" s="5"/>
    </row>
    <row r="11" spans="1:12" ht="12.75" x14ac:dyDescent="0.2">
      <c r="A11" s="31" t="s">
        <v>20</v>
      </c>
      <c r="B11" s="32">
        <v>37974</v>
      </c>
      <c r="C11" s="33">
        <v>30</v>
      </c>
      <c r="D11" s="34">
        <v>48571</v>
      </c>
      <c r="E11" s="35">
        <v>6435964.8200000003</v>
      </c>
      <c r="F11" s="36">
        <v>1158473.7</v>
      </c>
      <c r="G11" s="36">
        <v>5277491.12</v>
      </c>
      <c r="H11" s="37">
        <v>976335.85719999997</v>
      </c>
      <c r="I11" s="5"/>
      <c r="J11" s="5"/>
      <c r="K11" s="5"/>
      <c r="L11" s="5"/>
    </row>
    <row r="12" spans="1:12" ht="13.5" thickBot="1" x14ac:dyDescent="0.25">
      <c r="A12" s="38" t="s">
        <v>21</v>
      </c>
      <c r="B12" s="39">
        <v>39344</v>
      </c>
      <c r="C12" s="40">
        <v>30</v>
      </c>
      <c r="D12" s="41">
        <v>36757</v>
      </c>
      <c r="E12" s="42">
        <v>3490601.96</v>
      </c>
      <c r="F12" s="43">
        <v>628308.38</v>
      </c>
      <c r="G12" s="43">
        <v>2862293.58</v>
      </c>
      <c r="H12" s="44">
        <v>529524.31229999999</v>
      </c>
      <c r="I12" s="5"/>
      <c r="J12" s="5"/>
      <c r="K12" s="5"/>
      <c r="L12" s="5"/>
    </row>
    <row r="13" spans="1:12" ht="13.5" thickBot="1" x14ac:dyDescent="0.25">
      <c r="A13" s="38" t="s">
        <v>22</v>
      </c>
      <c r="B13" s="45"/>
      <c r="C13" s="40"/>
      <c r="D13" s="41">
        <v>215469</v>
      </c>
      <c r="E13" s="43">
        <v>26891809.07</v>
      </c>
      <c r="F13" s="43">
        <v>4840525.74</v>
      </c>
      <c r="G13" s="43">
        <v>22051283.329999998</v>
      </c>
      <c r="H13" s="44">
        <v>4079487.4160500001</v>
      </c>
      <c r="I13" s="5"/>
      <c r="J13" s="5"/>
      <c r="K13" s="5"/>
      <c r="L13" s="5"/>
    </row>
    <row r="14" spans="1:12" ht="12.75" x14ac:dyDescent="0.2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ht="12.75" x14ac:dyDescent="0.2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ht="12.75" x14ac:dyDescent="0.2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ht="12.75" x14ac:dyDescent="0.2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ht="12.75" x14ac:dyDescent="0.2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25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ht="12.75" x14ac:dyDescent="0.2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ht="12.75" x14ac:dyDescent="0.2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5" x14ac:dyDescent="0.25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.5" thickBot="1" x14ac:dyDescent="0.25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.5" thickBot="1" x14ac:dyDescent="0.25">
      <c r="A27" s="65" t="s">
        <v>10</v>
      </c>
      <c r="B27" s="66">
        <v>45748</v>
      </c>
      <c r="C27" s="67">
        <v>45717</v>
      </c>
      <c r="D27" s="68" t="s">
        <v>30</v>
      </c>
      <c r="E27" s="69" t="s">
        <v>31</v>
      </c>
      <c r="F27" s="70">
        <v>45383</v>
      </c>
      <c r="G27" s="68" t="s">
        <v>30</v>
      </c>
      <c r="H27" s="69" t="s">
        <v>31</v>
      </c>
      <c r="I27" s="5"/>
      <c r="J27" s="5"/>
      <c r="K27" s="5"/>
      <c r="L27" s="5"/>
    </row>
    <row r="28" spans="1:12" ht="12.75" x14ac:dyDescent="0.2">
      <c r="A28" s="71" t="s">
        <v>18</v>
      </c>
      <c r="B28" s="72">
        <v>13741774.210000001</v>
      </c>
      <c r="C28" s="27">
        <v>16281253.83</v>
      </c>
      <c r="D28" s="73">
        <v>-2539479.6199999992</v>
      </c>
      <c r="E28" s="74">
        <v>-0.1559756789320936</v>
      </c>
      <c r="F28" s="75">
        <v>13663958.33</v>
      </c>
      <c r="G28" s="76">
        <v>77815.88000000082</v>
      </c>
      <c r="H28" s="74">
        <v>5.6949734564947854E-3</v>
      </c>
      <c r="I28" s="5"/>
      <c r="J28" s="5"/>
      <c r="K28" s="5"/>
      <c r="L28" s="5"/>
    </row>
    <row r="29" spans="1:12" ht="12.75" x14ac:dyDescent="0.2">
      <c r="A29" s="77" t="s">
        <v>19</v>
      </c>
      <c r="B29" s="78">
        <v>3223468.08</v>
      </c>
      <c r="C29" s="35">
        <v>3629985.64</v>
      </c>
      <c r="D29" s="79">
        <v>-406517.56000000006</v>
      </c>
      <c r="E29" s="80">
        <v>-0.11198875155880783</v>
      </c>
      <c r="F29" s="50">
        <v>3760951.93</v>
      </c>
      <c r="G29" s="81">
        <v>-537483.85000000009</v>
      </c>
      <c r="H29" s="80">
        <v>-0.14291165109361026</v>
      </c>
      <c r="I29" s="5"/>
      <c r="J29" s="5"/>
      <c r="K29" s="5"/>
      <c r="L29" s="5"/>
    </row>
    <row r="30" spans="1:12" ht="12.75" x14ac:dyDescent="0.2">
      <c r="A30" s="77" t="s">
        <v>20</v>
      </c>
      <c r="B30" s="78">
        <v>6435964.8200000003</v>
      </c>
      <c r="C30" s="35">
        <v>7254714.1699999999</v>
      </c>
      <c r="D30" s="79">
        <v>-818749.34999999963</v>
      </c>
      <c r="E30" s="80">
        <v>-0.11285756141650991</v>
      </c>
      <c r="F30" s="50">
        <v>6285802.3200000003</v>
      </c>
      <c r="G30" s="81">
        <v>150162.5</v>
      </c>
      <c r="H30" s="80">
        <v>2.3889154057902349E-2</v>
      </c>
      <c r="I30" s="5"/>
      <c r="J30" s="5"/>
      <c r="K30" s="5"/>
      <c r="L30" s="5"/>
    </row>
    <row r="31" spans="1:12" ht="13.5" thickBot="1" x14ac:dyDescent="0.25">
      <c r="A31" s="82" t="s">
        <v>21</v>
      </c>
      <c r="B31" s="83">
        <v>3490601.96</v>
      </c>
      <c r="C31" s="42">
        <v>4208916.2</v>
      </c>
      <c r="D31" s="84">
        <v>-718314.24000000022</v>
      </c>
      <c r="E31" s="85">
        <v>-0.17066489468238882</v>
      </c>
      <c r="F31" s="86">
        <v>2962667.58</v>
      </c>
      <c r="G31" s="87">
        <v>527934.37999999989</v>
      </c>
      <c r="H31" s="85">
        <v>0.17819561788298904</v>
      </c>
      <c r="I31" s="5"/>
      <c r="J31" s="5"/>
      <c r="K31" s="5"/>
      <c r="L31" s="5"/>
    </row>
    <row r="32" spans="1:12" ht="12.75" customHeight="1" thickBot="1" x14ac:dyDescent="0.25">
      <c r="A32" s="88"/>
      <c r="B32" s="89">
        <v>26891809.07</v>
      </c>
      <c r="C32" s="89">
        <v>31374869.84</v>
      </c>
      <c r="D32" s="90">
        <v>-4483060.7699999996</v>
      </c>
      <c r="E32" s="85">
        <v>-0.1428869918142105</v>
      </c>
      <c r="F32" s="91">
        <v>26673380.160000004</v>
      </c>
      <c r="G32" s="90">
        <v>218428.91000000061</v>
      </c>
      <c r="H32" s="85">
        <v>8.1890224894541671E-3</v>
      </c>
      <c r="I32" s="5"/>
      <c r="J32" s="5"/>
      <c r="K32" s="5"/>
      <c r="L32" s="5"/>
    </row>
    <row r="33" spans="1:12" ht="12.75" customHeight="1" x14ac:dyDescent="0.2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" customHeight="1" x14ac:dyDescent="0.2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50000000000001" customHeight="1" x14ac:dyDescent="0.25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50000000000001" customHeight="1" x14ac:dyDescent="0.25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50000000000001" customHeight="1" x14ac:dyDescent="0.25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5" x14ac:dyDescent="0.25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.5" thickBot="1" x14ac:dyDescent="0.25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ht="12.75" x14ac:dyDescent="0.2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.5" thickBot="1" x14ac:dyDescent="0.25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ht="12.75" x14ac:dyDescent="0.2">
      <c r="A46" s="23" t="s">
        <v>18</v>
      </c>
      <c r="B46" s="24">
        <v>37300</v>
      </c>
      <c r="C46" s="98">
        <v>747390</v>
      </c>
      <c r="D46" s="99">
        <v>133321661.95</v>
      </c>
      <c r="E46" s="99">
        <v>23997899.151000001</v>
      </c>
      <c r="F46" s="99">
        <v>109323762.79899999</v>
      </c>
      <c r="G46" s="99">
        <v>20224896.199999999</v>
      </c>
      <c r="H46" s="4"/>
      <c r="I46" s="5"/>
      <c r="J46" s="5"/>
      <c r="K46" s="5"/>
      <c r="L46" s="5"/>
    </row>
    <row r="47" spans="1:12" ht="12.75" x14ac:dyDescent="0.2">
      <c r="A47" s="31" t="s">
        <v>19</v>
      </c>
      <c r="B47" s="32">
        <v>37762</v>
      </c>
      <c r="C47" s="100">
        <v>577386</v>
      </c>
      <c r="D47" s="101">
        <v>31143624.920000002</v>
      </c>
      <c r="E47" s="101">
        <v>5605852.4856000002</v>
      </c>
      <c r="F47" s="101">
        <v>25537772.4344</v>
      </c>
      <c r="G47" s="101">
        <v>4724487.8899999997</v>
      </c>
      <c r="H47" s="4"/>
      <c r="I47" s="5"/>
      <c r="J47" s="5"/>
      <c r="K47" s="5"/>
      <c r="L47" s="5"/>
    </row>
    <row r="48" spans="1:12" ht="12.75" x14ac:dyDescent="0.2">
      <c r="A48" s="31" t="s">
        <v>20</v>
      </c>
      <c r="B48" s="32">
        <v>37974</v>
      </c>
      <c r="C48" s="100">
        <v>480108</v>
      </c>
      <c r="D48" s="101">
        <v>62264684.509999998</v>
      </c>
      <c r="E48" s="101">
        <v>11207643.2118</v>
      </c>
      <c r="F48" s="101">
        <v>51057041.298199996</v>
      </c>
      <c r="G48" s="101">
        <v>9445552.6699999999</v>
      </c>
      <c r="H48" s="4"/>
      <c r="I48" s="5"/>
      <c r="J48" s="5"/>
      <c r="K48" s="5"/>
      <c r="L48" s="5"/>
    </row>
    <row r="49" spans="1:12" ht="13.5" thickBot="1" x14ac:dyDescent="0.25">
      <c r="A49" s="82" t="s">
        <v>21</v>
      </c>
      <c r="B49" s="39">
        <v>39344</v>
      </c>
      <c r="C49" s="102">
        <v>381781</v>
      </c>
      <c r="D49" s="103">
        <v>32945205.940000001</v>
      </c>
      <c r="E49" s="103">
        <v>5930137.0691999998</v>
      </c>
      <c r="F49" s="103">
        <v>27015068.870800003</v>
      </c>
      <c r="G49" s="103">
        <v>4997787.71</v>
      </c>
      <c r="H49" s="4"/>
      <c r="I49" s="5"/>
      <c r="J49" s="5"/>
      <c r="K49" s="5"/>
      <c r="L49" s="5"/>
    </row>
    <row r="50" spans="1:12" ht="13.5" thickBot="1" x14ac:dyDescent="0.25">
      <c r="A50" s="38" t="s">
        <v>22</v>
      </c>
      <c r="B50" s="39"/>
      <c r="C50" s="102">
        <v>2186665</v>
      </c>
      <c r="D50" s="103">
        <v>259675177.31999999</v>
      </c>
      <c r="E50" s="103">
        <v>46741531.917600006</v>
      </c>
      <c r="F50" s="103">
        <v>212933645.40240002</v>
      </c>
      <c r="G50" s="103">
        <v>39392724.469999999</v>
      </c>
      <c r="H50" s="4"/>
      <c r="I50" s="5"/>
      <c r="J50" s="5"/>
      <c r="K50" s="5"/>
      <c r="L50" s="5"/>
    </row>
    <row r="51" spans="1:12" ht="12.75" x14ac:dyDescent="0.2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ht="12.75" x14ac:dyDescent="0.2">
      <c r="A52" s="105" t="s">
        <v>41</v>
      </c>
      <c r="B52" s="106"/>
      <c r="C52" s="107">
        <v>2146294</v>
      </c>
      <c r="D52" s="107">
        <v>260770807.69</v>
      </c>
      <c r="E52" s="107">
        <v>46938745.384199992</v>
      </c>
      <c r="F52" s="107">
        <v>213832062.30579999</v>
      </c>
      <c r="G52" s="108">
        <v>39558931.590000004</v>
      </c>
      <c r="H52" s="5"/>
      <c r="I52" s="5"/>
      <c r="J52" s="5"/>
      <c r="K52" s="5"/>
      <c r="L52" s="5"/>
    </row>
    <row r="53" spans="1:12" ht="12.75" x14ac:dyDescent="0.2">
      <c r="A53" s="109" t="s">
        <v>42</v>
      </c>
      <c r="B53" s="110"/>
      <c r="C53" s="111">
        <f>C50-C52</f>
        <v>40371</v>
      </c>
      <c r="D53" s="111">
        <f t="shared" ref="D53:G53" si="0">D50-D52</f>
        <v>-1095630.3700000048</v>
      </c>
      <c r="E53" s="111">
        <f t="shared" si="0"/>
        <v>-197213.46659998596</v>
      </c>
      <c r="F53" s="111">
        <f t="shared" si="0"/>
        <v>-898416.90339997411</v>
      </c>
      <c r="G53" s="112">
        <f t="shared" si="0"/>
        <v>-166207.12000000477</v>
      </c>
      <c r="H53" s="5"/>
      <c r="I53" s="5"/>
      <c r="J53" s="5"/>
      <c r="K53" s="5"/>
      <c r="L53" s="5"/>
    </row>
    <row r="54" spans="1:12" ht="12.75" x14ac:dyDescent="0.2">
      <c r="A54" s="113"/>
      <c r="B54" s="114"/>
      <c r="C54" s="115">
        <f>C53/C52</f>
        <v>1.8809631858449961E-2</v>
      </c>
      <c r="D54" s="116">
        <f t="shared" ref="D54:G54" si="1">D53/D52</f>
        <v>-4.2015069850244585E-3</v>
      </c>
      <c r="E54" s="116">
        <f t="shared" si="1"/>
        <v>-4.2015069850241419E-3</v>
      </c>
      <c r="F54" s="116">
        <f t="shared" si="1"/>
        <v>-4.2015069850243189E-3</v>
      </c>
      <c r="G54" s="117">
        <f t="shared" si="1"/>
        <v>-4.2015067980759073E-3</v>
      </c>
      <c r="H54" s="5"/>
      <c r="I54" s="5"/>
      <c r="J54" s="5"/>
      <c r="K54" s="5"/>
      <c r="L54" s="5"/>
    </row>
    <row r="55" spans="1:12" x14ac:dyDescent="0.15">
      <c r="B55" s="118"/>
      <c r="C55" s="118"/>
      <c r="D55" s="118"/>
      <c r="E55" s="119"/>
      <c r="F55" s="119"/>
      <c r="G55" s="119"/>
      <c r="H55" s="5"/>
      <c r="I55" s="5"/>
      <c r="J55" s="5"/>
      <c r="K55" s="5"/>
      <c r="L55" s="5"/>
    </row>
    <row r="56" spans="1:12" ht="12.75" x14ac:dyDescent="0.2">
      <c r="A56" s="105" t="s">
        <v>43</v>
      </c>
      <c r="B56" s="120"/>
      <c r="C56" s="107">
        <v>2152503</v>
      </c>
      <c r="D56" s="107">
        <v>266052892.72999999</v>
      </c>
      <c r="E56" s="107">
        <v>47889520.691399992</v>
      </c>
      <c r="F56" s="107">
        <v>218163372.0386</v>
      </c>
      <c r="G56" s="108">
        <v>40360223.829999998</v>
      </c>
      <c r="H56" s="5"/>
      <c r="I56" s="5"/>
      <c r="J56" s="5"/>
      <c r="K56" s="5"/>
      <c r="L56" s="5"/>
    </row>
    <row r="57" spans="1:12" ht="12.75" x14ac:dyDescent="0.2">
      <c r="A57" s="109" t="s">
        <v>44</v>
      </c>
      <c r="B57" s="119"/>
      <c r="C57" s="111">
        <f>C50-C56</f>
        <v>34162</v>
      </c>
      <c r="D57" s="111">
        <f t="shared" ref="D57:G57" si="2">D50-D56</f>
        <v>-6377715.4099999964</v>
      </c>
      <c r="E57" s="111">
        <f t="shared" si="2"/>
        <v>-1147988.7737999856</v>
      </c>
      <c r="F57" s="111">
        <f t="shared" si="2"/>
        <v>-5229726.636199981</v>
      </c>
      <c r="G57" s="112">
        <f t="shared" si="2"/>
        <v>-967499.3599999994</v>
      </c>
      <c r="H57" s="5"/>
      <c r="I57" s="5"/>
      <c r="J57" s="5"/>
      <c r="K57" s="5"/>
      <c r="L57" s="5"/>
    </row>
    <row r="58" spans="1:12" ht="12.75" x14ac:dyDescent="0.2">
      <c r="A58" s="113"/>
      <c r="B58" s="121"/>
      <c r="C58" s="115">
        <f>C57/C56</f>
        <v>1.587082573171791E-2</v>
      </c>
      <c r="D58" s="122">
        <f t="shared" ref="D58:G58" si="3">D57/D56</f>
        <v>-2.3971607091197202E-2</v>
      </c>
      <c r="E58" s="122">
        <f t="shared" si="3"/>
        <v>-2.397160709119692E-2</v>
      </c>
      <c r="F58" s="122">
        <f t="shared" si="3"/>
        <v>-2.3971607091197129E-2</v>
      </c>
      <c r="G58" s="123">
        <f t="shared" si="3"/>
        <v>-2.3971605412179388E-2</v>
      </c>
      <c r="H58" s="5"/>
      <c r="I58" s="5"/>
      <c r="J58" s="5"/>
      <c r="K58" s="5"/>
      <c r="L58" s="5"/>
    </row>
    <row r="59" spans="1:12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x14ac:dyDescent="0.2">
      <c r="A60" s="105" t="s">
        <v>45</v>
      </c>
      <c r="B60" s="120"/>
      <c r="C60" s="107">
        <v>2025064</v>
      </c>
      <c r="D60" s="107">
        <v>273184749</v>
      </c>
      <c r="E60" s="107">
        <v>49173255</v>
      </c>
      <c r="F60" s="107">
        <v>224011494</v>
      </c>
      <c r="G60" s="108">
        <v>41442126</v>
      </c>
      <c r="H60" s="5"/>
      <c r="I60" s="5"/>
      <c r="J60" s="5"/>
      <c r="K60" s="5"/>
      <c r="L60" s="5"/>
    </row>
    <row r="61" spans="1:12" ht="12.75" x14ac:dyDescent="0.2">
      <c r="A61" s="109" t="s">
        <v>46</v>
      </c>
      <c r="B61" s="119"/>
      <c r="C61" s="111">
        <f>C50-C60</f>
        <v>161601</v>
      </c>
      <c r="D61" s="111">
        <f>D50-D60</f>
        <v>-13509571.680000007</v>
      </c>
      <c r="E61" s="111">
        <f>E50-E60</f>
        <v>-2431723.0823999941</v>
      </c>
      <c r="F61" s="111">
        <f>F50-F60</f>
        <v>-11077848.597599983</v>
      </c>
      <c r="G61" s="112">
        <f>G50-G60</f>
        <v>-2049401.5300000012</v>
      </c>
    </row>
    <row r="62" spans="1:12" ht="12.75" x14ac:dyDescent="0.2">
      <c r="A62" s="113"/>
      <c r="B62" s="121"/>
      <c r="C62" s="115">
        <f>C61/C60</f>
        <v>7.9800440874955067E-2</v>
      </c>
      <c r="D62" s="122">
        <f t="shared" ref="D62:G62" si="4">D61/D60</f>
        <v>-4.9452144489954698E-2</v>
      </c>
      <c r="E62" s="122">
        <f t="shared" si="4"/>
        <v>-4.9452147969460111E-2</v>
      </c>
      <c r="F62" s="122">
        <f t="shared" si="4"/>
        <v>-4.9452143726160691E-2</v>
      </c>
      <c r="G62" s="123">
        <f t="shared" si="4"/>
        <v>-4.9452133078307835E-2</v>
      </c>
    </row>
  </sheetData>
  <mergeCells count="3">
    <mergeCell ref="F24:H24"/>
    <mergeCell ref="C25:E25"/>
    <mergeCell ref="F25:H25"/>
  </mergeCells>
  <conditionalFormatting sqref="A1:XFD51 A63:XFD1048576 H52:XFD62">
    <cfRule type="cellIs" dxfId="4" priority="5" stopIfTrue="1" operator="lessThan">
      <formula>0</formula>
    </cfRule>
  </conditionalFormatting>
  <conditionalFormatting sqref="A59:G59">
    <cfRule type="cellIs" dxfId="3" priority="4" stopIfTrue="1" operator="lessThan">
      <formula>0</formula>
    </cfRule>
  </conditionalFormatting>
  <conditionalFormatting sqref="A55:G58">
    <cfRule type="cellIs" dxfId="2" priority="3" stopIfTrue="1" operator="lessThan">
      <formula>0</formula>
    </cfRule>
  </conditionalFormatting>
  <conditionalFormatting sqref="A52:G54">
    <cfRule type="cellIs" dxfId="1" priority="2" stopIfTrue="1" operator="lessThan">
      <formula>0</formula>
    </cfRule>
  </conditionalFormatting>
  <conditionalFormatting sqref="A60:G62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2025-05-15T17:02:54Z</dcterms:created>
  <dcterms:modified xsi:type="dcterms:W3CDTF">2025-05-15T17:03:28Z</dcterms:modified>
</cp:coreProperties>
</file>