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8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G61" i="1"/>
  <c r="G62" i="1" s="1"/>
  <c r="F61" i="1"/>
  <c r="F62" i="1" s="1"/>
  <c r="E61" i="1"/>
  <c r="E62" i="1" s="1"/>
  <c r="D61" i="1"/>
  <c r="C61" i="1"/>
  <c r="C62" i="1" s="1"/>
  <c r="F58" i="1"/>
  <c r="G57" i="1"/>
  <c r="G58" i="1" s="1"/>
  <c r="F57" i="1"/>
  <c r="E57" i="1"/>
  <c r="E58" i="1" s="1"/>
  <c r="D57" i="1"/>
  <c r="D58" i="1" s="1"/>
  <c r="C57" i="1"/>
  <c r="C58" i="1" s="1"/>
  <c r="D54" i="1"/>
  <c r="G53" i="1"/>
  <c r="G54" i="1" s="1"/>
  <c r="F53" i="1"/>
  <c r="F54" i="1" s="1"/>
  <c r="E53" i="1"/>
  <c r="E54" i="1" s="1"/>
  <c r="D53" i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<sst xmlns="http://schemas.openxmlformats.org/spreadsheetml/2006/main" count="66" uniqueCount="47">
  <si>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</si>
  <si>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</si>
  <si>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</si>
  <si>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</si>
  <si>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AUGUST 2024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</si>
  <si>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</si>
  <si>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</si>
  <si>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</si>
  <si>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</si>
  <si>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</si>
  <si>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</si>
  <si>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</si>
  <si>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</si>
  <si>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</si>
  <si>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</si>
  <si>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</si>
  <si>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</si>
  <si>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</si>
  <si>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</si>
  <si>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</si>
  <si>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</si>
  <si>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</si>
  <si>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</si>
  <si>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</si>
  <si>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</si>
  <si>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</si>
  <si>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</si>
  <si>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</si>
  <si>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</si>
  <si>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</si>
  <si>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</si>
  <si>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</si>
  <si>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</si>
  <si>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</si>
  <si>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AUGUST 31, 2024</t>
  </si>
  <si>
    <t xml:space="preserve">      </t>
  </si>
  <si>
    <t>FYTD</t>
  </si>
  <si>
    <t>Opening Date</t>
  </si>
  <si>
    <t>Total AGR</t>
  </si>
  <si>
    <t>Support Deduct.</t>
  </si>
  <si>
    <t>State Tax</t>
  </si>
  <si>
    <t>July 2023 - August 2023</t>
  </si>
  <si>
    <t>FY 24/25 - FY 23/24</t>
  </si>
  <si>
    <t>July 2022 - August 2022</t>
  </si>
  <si>
    <t>FY 24/25 - FY 22/23</t>
  </si>
  <si>
    <t>July 2021 - August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</si>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</sst>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6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0" fillId="0" borderId="14" xfId="0" applyFill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0" fillId="0" borderId="18" xfId="0" applyFill="1" applyBorder="1"/>
    <xf numFmtId="164" fontId="0" fillId="0" borderId="19" xfId="0" applyFill="1" applyBorder="1"/>
    <xf numFmtId="9" fontId="2" fillId="0" borderId="19" xfId="3" applyFont="1" applyFill="1" applyBorder="1"/>
    <xf numFmtId="9" fontId="2" fillId="0" borderId="20" xfId="3" applyFont="1" applyFill="1" applyBorder="1"/>
    <xf numFmtId="164" fontId="7" fillId="0" borderId="14" xfId="0" applyFont="1" applyBorder="1"/>
    <xf numFmtId="164" fontId="7" fillId="0" borderId="0" xfId="0" applyFont="1" applyBorder="1"/>
    <xf numFmtId="164" fontId="7" fillId="0" borderId="18" xfId="0" applyFont="1" applyBorder="1"/>
    <xf numFmtId="164" fontId="8" fillId="0" borderId="19" xfId="0" applyFont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6583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A34" workbookViewId="0">
      <selection activeCell="F54" sqref="F54"/>
    </sheetView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3.33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31</v>
      </c>
      <c r="D9" s="26">
        <v>76108</v>
      </c>
      <c r="E9" s="27">
        <v>14001849.73</v>
      </c>
      <c r="F9" s="28">
        <v>2520332.9500000002</v>
      </c>
      <c r="G9" s="28">
        <v>11481516.780000001</v>
      </c>
      <c r="H9" s="29">
        <v>2124080.6043000002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31</v>
      </c>
      <c r="D10" s="34">
        <v>58887</v>
      </c>
      <c r="E10" s="35">
        <v>3190917.28</v>
      </c>
      <c r="F10" s="36">
        <v>574365.09</v>
      </c>
      <c r="G10" s="36">
        <v>2616552.19</v>
      </c>
      <c r="H10" s="37">
        <v>484062.15515000001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31</v>
      </c>
      <c r="D11" s="34">
        <v>50922</v>
      </c>
      <c r="E11" s="35">
        <v>6206844.3200000003</v>
      </c>
      <c r="F11" s="36">
        <v>1117231.97</v>
      </c>
      <c r="G11" s="36">
        <v>5089612.3500000006</v>
      </c>
      <c r="H11" s="37">
        <v>941578.28475000011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31</v>
      </c>
      <c r="D12" s="41">
        <v>35847</v>
      </c>
      <c r="E12" s="42">
        <v>3106178.19</v>
      </c>
      <c r="F12" s="43">
        <v>559112.06999999995</v>
      </c>
      <c r="G12" s="43">
        <v>2547066.12</v>
      </c>
      <c r="H12" s="44">
        <v>471207.23220000003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221764</v>
      </c>
      <c r="E13" s="43">
        <v>26505789.520000003</v>
      </c>
      <c r="F13" s="43">
        <v>4771042.08</v>
      </c>
      <c r="G13" s="43">
        <v>21734747.440000001</v>
      </c>
      <c r="H13" s="44">
        <v>4020928.2764000003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45505</v>
      </c>
      <c r="C27" s="67">
        <v>45474</v>
      </c>
      <c r="D27" s="68" t="s">
        <v>30</v>
      </c>
      <c r="E27" s="69" t="s">
        <v>31</v>
      </c>
      <c r="F27" s="70">
        <v>45140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14001849.73</v>
      </c>
      <c r="C28" s="27">
        <v>12789098.880000001</v>
      </c>
      <c r="D28" s="73">
        <v>1212750.8499999996</v>
      </c>
      <c r="E28" s="74">
        <v>9.4826919502244048E-2</v>
      </c>
      <c r="F28" s="75">
        <v>12738049.439999999</v>
      </c>
      <c r="G28" s="76">
        <v>1263800.290000001</v>
      </c>
      <c r="H28" s="74">
        <v>9.9214585086427567E-2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3190917.28</v>
      </c>
      <c r="C29" s="35">
        <v>3166871.56</v>
      </c>
      <c r="D29" s="79">
        <v>24045.719999999739</v>
      </c>
      <c r="E29" s="80">
        <v>7.5928939789398145E-3</v>
      </c>
      <c r="F29" s="50">
        <v>3084383.97</v>
      </c>
      <c r="G29" s="81">
        <v>106533.30999999959</v>
      </c>
      <c r="H29" s="80">
        <v>3.4539574526448985E-2</v>
      </c>
      <c r="I29" s="5"/>
      <c r="J29" s="5"/>
      <c r="K29" s="5"/>
      <c r="L29" s="5"/>
    </row>
    <row r="30" spans="1:12" x14ac:dyDescent="0.25">
      <c r="A30" s="77" t="s">
        <v>20</v>
      </c>
      <c r="B30" s="78">
        <v>6206844.3200000003</v>
      </c>
      <c r="C30" s="35">
        <v>6117583.5199999996</v>
      </c>
      <c r="D30" s="79">
        <v>89260.800000000745</v>
      </c>
      <c r="E30" s="80">
        <v>1.459085923521658E-2</v>
      </c>
      <c r="F30" s="50">
        <v>6025578.2199999997</v>
      </c>
      <c r="G30" s="81">
        <v>181266.10000000056</v>
      </c>
      <c r="H30" s="80">
        <v>3.0082772703596331E-2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3106178.19</v>
      </c>
      <c r="C31" s="42">
        <v>2989277.85</v>
      </c>
      <c r="D31" s="84">
        <v>116900.33999999985</v>
      </c>
      <c r="E31" s="85">
        <v>3.9106548760597763E-2</v>
      </c>
      <c r="F31" s="86">
        <v>3188292.97</v>
      </c>
      <c r="G31" s="87">
        <v>-82114.780000000261</v>
      </c>
      <c r="H31" s="85">
        <v>-2.5755092387259586E-2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26505789.520000003</v>
      </c>
      <c r="C32" s="89">
        <v>25062831.810000002</v>
      </c>
      <c r="D32" s="90">
        <v>1442957.71</v>
      </c>
      <c r="E32" s="85">
        <v>5.7573610234429445E-2</v>
      </c>
      <c r="F32" s="91">
        <v>25036304.599999998</v>
      </c>
      <c r="G32" s="90">
        <v>1469484.9200000009</v>
      </c>
      <c r="H32" s="85">
        <v>5.8694162076938505E-2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154892</v>
      </c>
      <c r="D46" s="99">
        <v>26790948.609999999</v>
      </c>
      <c r="E46" s="99">
        <v>4822370.7497999994</v>
      </c>
      <c r="F46" s="99">
        <v>21968577.860199999</v>
      </c>
      <c r="G46" s="99">
        <v>4064186.93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124541</v>
      </c>
      <c r="D47" s="101">
        <v>6357788.8399999999</v>
      </c>
      <c r="E47" s="101">
        <v>1144401.9911999998</v>
      </c>
      <c r="F47" s="101">
        <v>5213386.8487999998</v>
      </c>
      <c r="G47" s="101">
        <v>964476.59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92138</v>
      </c>
      <c r="D48" s="101">
        <v>12324427.84</v>
      </c>
      <c r="E48" s="101">
        <v>2218397.0112000001</v>
      </c>
      <c r="F48" s="101">
        <v>10106030.8288</v>
      </c>
      <c r="G48" s="101">
        <v>1869615.7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71689</v>
      </c>
      <c r="D49" s="103">
        <v>6095456.04</v>
      </c>
      <c r="E49" s="103">
        <v>1097182.0872</v>
      </c>
      <c r="F49" s="103">
        <v>4998273.9528000001</v>
      </c>
      <c r="G49" s="103">
        <v>924680.65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443260</v>
      </c>
      <c r="D50" s="103">
        <v>51568621.329999998</v>
      </c>
      <c r="E50" s="103">
        <v>9282351.8394000009</v>
      </c>
      <c r="F50" s="103">
        <v>42286269.490599997</v>
      </c>
      <c r="G50" s="103">
        <v>7822959.870000001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471594</v>
      </c>
      <c r="D52" s="107">
        <v>52596372.109999999</v>
      </c>
      <c r="E52" s="107">
        <v>9467346.9797999989</v>
      </c>
      <c r="F52" s="107">
        <v>43129025.130200006</v>
      </c>
      <c r="G52" s="108">
        <v>7978869.6699999999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5"/>
      <c r="C53" s="110">
        <f>C50-C52</f>
        <v>-28334</v>
      </c>
      <c r="D53" s="110">
        <f>D50-D52</f>
        <v>-1027750.7800000012</v>
      </c>
      <c r="E53" s="110">
        <f t="shared" ref="E53:G53" si="0">E50-E52</f>
        <v>-184995.14039999805</v>
      </c>
      <c r="F53" s="110">
        <f t="shared" si="0"/>
        <v>-842755.63960000873</v>
      </c>
      <c r="G53" s="111">
        <f t="shared" si="0"/>
        <v>-155909.79999999888</v>
      </c>
      <c r="H53" s="5"/>
      <c r="I53" s="5"/>
      <c r="J53" s="5"/>
      <c r="K53" s="5"/>
      <c r="L53" s="5"/>
    </row>
    <row r="54" spans="1:12" x14ac:dyDescent="0.25">
      <c r="A54" s="112"/>
      <c r="B54" s="113"/>
      <c r="C54" s="114">
        <f>C53/C52</f>
        <v>-6.0081341153619426E-2</v>
      </c>
      <c r="D54" s="114">
        <f t="shared" ref="D54:G54" si="1">D53/D52</f>
        <v>-1.9540335935158498E-2</v>
      </c>
      <c r="E54" s="114">
        <f t="shared" si="1"/>
        <v>-1.9540335935158273E-2</v>
      </c>
      <c r="F54" s="114">
        <f t="shared" si="1"/>
        <v>-1.9540335935158675E-2</v>
      </c>
      <c r="G54" s="115">
        <f t="shared" si="1"/>
        <v>-1.9540336720401511E-2</v>
      </c>
      <c r="H54" s="5"/>
      <c r="I54" s="5"/>
      <c r="J54" s="5"/>
      <c r="K54" s="5"/>
      <c r="L54" s="5"/>
    </row>
    <row r="55" spans="1:12" x14ac:dyDescent="0.25">
      <c r="A55" s="5"/>
      <c r="B55" s="5"/>
      <c r="C55" s="104"/>
      <c r="D55" s="104"/>
      <c r="E55" s="104"/>
      <c r="F55" s="104"/>
      <c r="G55" s="104"/>
      <c r="H55" s="5"/>
      <c r="I55" s="5"/>
      <c r="J55" s="5"/>
      <c r="K55" s="5"/>
      <c r="L55" s="5"/>
    </row>
    <row r="56" spans="1:12" x14ac:dyDescent="0.25">
      <c r="A56" s="105" t="s">
        <v>43</v>
      </c>
      <c r="B56" s="116"/>
      <c r="C56" s="107">
        <v>427417</v>
      </c>
      <c r="D56" s="107">
        <v>54709290.420000002</v>
      </c>
      <c r="E56" s="107">
        <v>9847672.2756000012</v>
      </c>
      <c r="F56" s="107">
        <v>44861618.144400008</v>
      </c>
      <c r="G56" s="108">
        <v>8299399.2599999998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7"/>
      <c r="C57" s="110">
        <f>C50-C56</f>
        <v>15843</v>
      </c>
      <c r="D57" s="110">
        <f t="shared" ref="D57:G57" si="2">D50-D56</f>
        <v>-3140669.0900000036</v>
      </c>
      <c r="E57" s="110">
        <f t="shared" si="2"/>
        <v>-565320.43620000035</v>
      </c>
      <c r="F57" s="110">
        <f t="shared" si="2"/>
        <v>-2575348.6538000107</v>
      </c>
      <c r="G57" s="111">
        <f t="shared" si="2"/>
        <v>-476439.38999999873</v>
      </c>
      <c r="H57" s="5"/>
      <c r="I57" s="5"/>
      <c r="J57" s="5"/>
      <c r="K57" s="5"/>
      <c r="L57" s="5"/>
    </row>
    <row r="58" spans="1:12" x14ac:dyDescent="0.25">
      <c r="A58" s="118"/>
      <c r="B58" s="119"/>
      <c r="C58" s="114">
        <f>C57/C56</f>
        <v>3.7066845726772685E-2</v>
      </c>
      <c r="D58" s="114">
        <f t="shared" ref="D58:G58" si="3">D57/D56</f>
        <v>-5.7406503829409448E-2</v>
      </c>
      <c r="E58" s="114">
        <f t="shared" si="3"/>
        <v>-5.7406503829409407E-2</v>
      </c>
      <c r="F58" s="114">
        <f t="shared" si="3"/>
        <v>-5.7406503829409608E-2</v>
      </c>
      <c r="G58" s="115">
        <f t="shared" si="3"/>
        <v>-5.7406491129575896E-2</v>
      </c>
      <c r="H58" s="5"/>
      <c r="I58" s="5"/>
      <c r="J58" s="5"/>
      <c r="K58" s="5"/>
      <c r="L58" s="5"/>
    </row>
    <row r="59" spans="1:12" x14ac:dyDescent="0.25">
      <c r="B59" s="120"/>
      <c r="C59" s="120"/>
      <c r="D59" s="120"/>
      <c r="E59" s="121"/>
      <c r="F59" s="121"/>
      <c r="G59" s="121"/>
      <c r="H59" s="5"/>
      <c r="I59" s="5"/>
      <c r="J59" s="5"/>
      <c r="K59" s="5"/>
      <c r="L59" s="5"/>
    </row>
    <row r="60" spans="1:12" x14ac:dyDescent="0.25">
      <c r="A60" s="105" t="s">
        <v>45</v>
      </c>
      <c r="B60" s="122"/>
      <c r="C60" s="107">
        <v>443382</v>
      </c>
      <c r="D60" s="107">
        <v>55923295</v>
      </c>
      <c r="E60" s="107">
        <v>10066193</v>
      </c>
      <c r="F60" s="107">
        <v>45857102</v>
      </c>
      <c r="G60" s="108">
        <v>8483564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21"/>
      <c r="C61" s="110">
        <f>C50-C60</f>
        <v>-122</v>
      </c>
      <c r="D61" s="110">
        <f t="shared" ref="D61:G61" si="4">D50-D60</f>
        <v>-4354673.6700000018</v>
      </c>
      <c r="E61" s="110">
        <f t="shared" si="4"/>
        <v>-783841.16059999913</v>
      </c>
      <c r="F61" s="110">
        <f t="shared" si="4"/>
        <v>-3570832.5094000027</v>
      </c>
      <c r="G61" s="111">
        <f t="shared" si="4"/>
        <v>-660604.12999999896</v>
      </c>
    </row>
    <row r="62" spans="1:12" x14ac:dyDescent="0.25">
      <c r="A62" s="118"/>
      <c r="B62" s="123"/>
      <c r="C62" s="124">
        <f>C61/C60</f>
        <v>-2.7515776463636323E-4</v>
      </c>
      <c r="D62" s="124">
        <f t="shared" ref="D62:G62" si="5">D61/D60</f>
        <v>-7.7868689067766866E-2</v>
      </c>
      <c r="E62" s="124">
        <f t="shared" si="5"/>
        <v>-7.7868679907090912E-2</v>
      </c>
      <c r="F62" s="124">
        <f t="shared" si="5"/>
        <v>-7.786869107864694E-2</v>
      </c>
      <c r="G62" s="125">
        <f t="shared" si="5"/>
        <v>-7.7868703530732955E-2</v>
      </c>
    </row>
    <row r="63" spans="1:12" x14ac:dyDescent="0.25">
      <c r="B63" s="5"/>
      <c r="C63" s="5"/>
      <c r="D63" s="5"/>
      <c r="E63" s="5"/>
      <c r="F63" s="5"/>
      <c r="G63" s="5"/>
    </row>
  </sheetData>
  <mergeCells count="3">
    <mergeCell ref="F24:H24"/>
    <mergeCell ref="C25:E25"/>
    <mergeCell ref="F25:H25"/>
  </mergeCells>
  <conditionalFormatting sqref="A1:XFD51 A64:XFD1048576 H52:XFD63">
    <cfRule type="cellIs" dxfId="5" priority="6" stopIfTrue="1" operator="lessThan">
      <formula>0</formula>
    </cfRule>
  </conditionalFormatting>
  <conditionalFormatting sqref="B52:G53 A54:G55">
    <cfRule type="cellIs" dxfId="4" priority="5" stopIfTrue="1" operator="lessThan">
      <formula>0</formula>
    </cfRule>
  </conditionalFormatting>
  <conditionalFormatting sqref="A63:G63">
    <cfRule type="cellIs" dxfId="3" priority="4" stopIfTrue="1" operator="lessThan">
      <formula>0</formula>
    </cfRule>
  </conditionalFormatting>
  <conditionalFormatting sqref="A59:G62">
    <cfRule type="cellIs" dxfId="2" priority="3" stopIfTrue="1" operator="lessThan">
      <formula>0</formula>
    </cfRule>
  </conditionalFormatting>
  <conditionalFormatting sqref="A56:G58">
    <cfRule type="cellIs" dxfId="1" priority="2" stopIfTrue="1" operator="lessThan">
      <formula>0</formula>
    </cfRule>
  </conditionalFormatting>
  <conditionalFormatting sqref="A52:A53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2024-09-16T16:50:00Z</dcterms:created>
  <dcterms:modified xsi:type="dcterms:W3CDTF">2024-09-16T16:50:53Z</dcterms:modified>
</cp:coreProperties>
</file>