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acetrack Revenue" sheetId="1" r:id="rId1"/>
  </sheets>
  <calcPr calcId="125725"/>
</workbook>
</file>

<file path=xl/calcChain.xml><?xml version="1.0" encoding="utf-8"?>
<calcChain xmlns="http://schemas.openxmlformats.org/spreadsheetml/2006/main">
  <c r="D50" i="1"/>
  <c r="C50"/>
  <c r="E49"/>
  <c r="F49" s="1"/>
  <c r="G49" s="1"/>
  <c r="F48"/>
  <c r="G48" s="1"/>
  <c r="E48"/>
  <c r="E47"/>
  <c r="F47" s="1"/>
  <c r="G47" s="1"/>
  <c r="F46"/>
  <c r="E46"/>
  <c r="E50" s="1"/>
  <c r="F32"/>
  <c r="C32"/>
  <c r="B31"/>
  <c r="G31" s="1"/>
  <c r="H31" s="1"/>
  <c r="B30"/>
  <c r="G30" s="1"/>
  <c r="H30" s="1"/>
  <c r="D29"/>
  <c r="E29" s="1"/>
  <c r="B29"/>
  <c r="G29" s="1"/>
  <c r="H29" s="1"/>
  <c r="B28"/>
  <c r="B32" s="1"/>
  <c r="E13"/>
  <c r="D13"/>
  <c r="F12"/>
  <c r="G12" s="1"/>
  <c r="H12" s="1"/>
  <c r="F11"/>
  <c r="G11" s="1"/>
  <c r="H11" s="1"/>
  <c r="F10"/>
  <c r="G10" s="1"/>
  <c r="H10" s="1"/>
  <c r="G9"/>
  <c r="F9"/>
  <c r="F13" s="1"/>
  <c r="G13" l="1"/>
  <c r="F50"/>
  <c r="H9"/>
  <c r="H13" s="1"/>
  <c r="D28"/>
  <c r="G28"/>
  <c r="D30"/>
  <c r="E30" s="1"/>
  <c r="G46"/>
  <c r="G50" s="1"/>
  <c r="D31"/>
  <c r="E31" s="1"/>
  <c r="H28" l="1"/>
  <c r="G32"/>
  <c r="H32" s="1"/>
  <c r="D32"/>
  <c r="E32" s="1"/>
  <c r="E28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<sst xmlns="http://schemas.openxmlformats.org/spreadsheetml/2006/main" count="60" uniqueCount="41">
  <si>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</si>
  <si>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</si>
  <si>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</si>
  <si>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</si>
  <si>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JANUARY 2011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</si>
  <si>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</si>
  <si>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</si>
  <si>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</si>
  <si>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</si>
  <si>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</si>
  <si>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</si>
  <si>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</si>
  <si>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</si>
  <si>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</si>
  <si>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</si>
  <si>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</si>
  <si>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</si>
  <si>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</si>
  <si>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</si>
  <si>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</si>
  <si>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</si>
  <si>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</si>
  <si>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</si>
  <si>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</si>
  <si>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</si>
  <si>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</si>
  <si>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</si>
  <si>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</si>
  <si>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</si>
  <si>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</si>
  <si>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</si>
  <si>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</si>
  <si>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</si>
  <si>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</si>
  <si>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2010 -  JANUARY 31, 2011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</si>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</sst>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/>
  </sheetViews>
  <sheetFormatPr defaultRowHeight="12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161734</v>
      </c>
      <c r="E9" s="27">
        <v>14200915.58</v>
      </c>
      <c r="F9" s="28">
        <f>E9*0.18</f>
        <v>2556164.8043999998</v>
      </c>
      <c r="G9" s="28">
        <f>E9-F9</f>
        <v>11644750.775600001</v>
      </c>
      <c r="H9" s="29">
        <f>G9*0.185</f>
        <v>2154278.8934860001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118012</v>
      </c>
      <c r="E10" s="35">
        <v>5683142.8499999996</v>
      </c>
      <c r="F10" s="36">
        <f>E10*0.18</f>
        <v>1022965.7129999999</v>
      </c>
      <c r="G10" s="36">
        <f>E10-F10</f>
        <v>4660177.1370000001</v>
      </c>
      <c r="H10" s="37">
        <f>G10*0.185</f>
        <v>862132.77034499997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82686</v>
      </c>
      <c r="E11" s="35">
        <v>7929569.8899999997</v>
      </c>
      <c r="F11" s="36">
        <f>E11*0.18</f>
        <v>1427322.5802</v>
      </c>
      <c r="G11" s="36">
        <f>E11-F11</f>
        <v>6502247.3097999999</v>
      </c>
      <c r="H11" s="37">
        <f>G11*0.185</f>
        <v>1202915.7523129999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83758</v>
      </c>
      <c r="E12" s="42">
        <v>4228054.8899999997</v>
      </c>
      <c r="F12" s="43">
        <f>E12*0.18</f>
        <v>761049.8801999999</v>
      </c>
      <c r="G12" s="43">
        <f>E12-F12</f>
        <v>3467005.0097999997</v>
      </c>
      <c r="H12" s="44">
        <f>G12*0.185</f>
        <v>641395.92681299988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446190</v>
      </c>
      <c r="E13" s="43">
        <f>SUM(E9:E12)</f>
        <v>32041683.210000001</v>
      </c>
      <c r="F13" s="43">
        <f>SUM(F9:F12)</f>
        <v>5767502.9777999995</v>
      </c>
      <c r="G13" s="43">
        <f>SUM(G9:G12)</f>
        <v>26274180.2322</v>
      </c>
      <c r="H13" s="44">
        <f>SUM(H9:H12)</f>
        <v>4860723.3429570002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40544</v>
      </c>
      <c r="C27" s="65">
        <v>40513</v>
      </c>
      <c r="D27" s="66" t="s">
        <v>30</v>
      </c>
      <c r="E27" s="67" t="s">
        <v>31</v>
      </c>
      <c r="F27" s="68">
        <v>40179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14200915.58</v>
      </c>
      <c r="C28" s="27">
        <v>13602933.359999999</v>
      </c>
      <c r="D28" s="71">
        <f>B28-C28</f>
        <v>597982.22000000067</v>
      </c>
      <c r="E28" s="72">
        <f>D28/C28</f>
        <v>4.3959799270824385E-2</v>
      </c>
      <c r="F28" s="73">
        <v>13990838.01</v>
      </c>
      <c r="G28" s="74">
        <f>B28-F28</f>
        <v>210077.5700000003</v>
      </c>
      <c r="H28" s="72">
        <f>G28/F28</f>
        <v>1.5015367188859353E-2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5683142.8499999996</v>
      </c>
      <c r="C29" s="35">
        <v>6031024.6500000004</v>
      </c>
      <c r="D29" s="77">
        <f>B29-C29</f>
        <v>-347881.80000000075</v>
      </c>
      <c r="E29" s="78">
        <f>D29/C29</f>
        <v>-5.7682039153993628E-2</v>
      </c>
      <c r="F29" s="50">
        <v>5916033.8899999997</v>
      </c>
      <c r="G29" s="79">
        <f>B29-F29</f>
        <v>-232891.04000000004</v>
      </c>
      <c r="H29" s="78">
        <f>G29/F29</f>
        <v>-3.9366076045247278E-2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7929569.8899999997</v>
      </c>
      <c r="C30" s="35">
        <v>7699997.2300000004</v>
      </c>
      <c r="D30" s="77">
        <f>B30-C30</f>
        <v>229572.65999999922</v>
      </c>
      <c r="E30" s="78">
        <f>D30/C30</f>
        <v>2.9814641894358083E-2</v>
      </c>
      <c r="F30" s="50">
        <v>7696884.2699999996</v>
      </c>
      <c r="G30" s="79">
        <f>B30-F30</f>
        <v>232685.62000000011</v>
      </c>
      <c r="H30" s="78">
        <f>G30/F30</f>
        <v>3.0231144426444666E-2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4228054.8899999997</v>
      </c>
      <c r="C31" s="42">
        <v>3854915.28</v>
      </c>
      <c r="D31" s="82">
        <f>B31-C31</f>
        <v>373139.60999999987</v>
      </c>
      <c r="E31" s="83">
        <f>D31/C31</f>
        <v>9.67958003995356E-2</v>
      </c>
      <c r="F31" s="84">
        <v>3874063.91</v>
      </c>
      <c r="G31" s="85">
        <f>B31-F31</f>
        <v>353990.97999999952</v>
      </c>
      <c r="H31" s="83">
        <f>G31/F31</f>
        <v>9.1374584473491435E-2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32041683.210000001</v>
      </c>
      <c r="C32" s="87">
        <f>SUM(C28:C31)</f>
        <v>31188870.52</v>
      </c>
      <c r="D32" s="88">
        <f>SUM(D28:D31)</f>
        <v>852812.68999999901</v>
      </c>
      <c r="E32" s="83">
        <f>D32/C32</f>
        <v>2.7343493873980756E-2</v>
      </c>
      <c r="F32" s="89">
        <f>SUM(F28:F31)</f>
        <v>31477820.079999998</v>
      </c>
      <c r="G32" s="88">
        <f>SUM(G28:G31)</f>
        <v>563863.12999999989</v>
      </c>
      <c r="H32" s="83">
        <f>G32/F32</f>
        <v>1.791302982757248E-2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v>1119182</v>
      </c>
      <c r="D46" s="97">
        <v>97593426.349999994</v>
      </c>
      <c r="E46" s="97">
        <f>D46*0.18</f>
        <v>17566816.742999997</v>
      </c>
      <c r="F46" s="97">
        <f>D46-E46</f>
        <v>80026609.606999993</v>
      </c>
      <c r="G46" s="97">
        <f>0.185*F46</f>
        <v>14804922.777294999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v>1018192</v>
      </c>
      <c r="D47" s="99">
        <v>44621312.810000002</v>
      </c>
      <c r="E47" s="99">
        <f>D47*0.18</f>
        <v>8031836.3058000002</v>
      </c>
      <c r="F47" s="99">
        <f>D47-E47</f>
        <v>36589476.504200004</v>
      </c>
      <c r="G47" s="99">
        <f>0.185*F47</f>
        <v>6769053.1532770004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v>964139</v>
      </c>
      <c r="D48" s="99">
        <v>52872878.93</v>
      </c>
      <c r="E48" s="99">
        <f>D48*0.18</f>
        <v>9517118.2073999997</v>
      </c>
      <c r="F48" s="99">
        <f>D48-E48</f>
        <v>43355760.722599998</v>
      </c>
      <c r="G48" s="99">
        <f>0.185*F48</f>
        <v>8020815.7336809998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v>496497</v>
      </c>
      <c r="D49" s="101">
        <v>26161075.48</v>
      </c>
      <c r="E49" s="101">
        <f>D49*0.18</f>
        <v>4708993.5863999994</v>
      </c>
      <c r="F49" s="101">
        <f>D49-E49</f>
        <v>21452081.893600002</v>
      </c>
      <c r="G49" s="101">
        <f>0.185*F49</f>
        <v>3968635.1503160005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3598010</v>
      </c>
      <c r="D50" s="101">
        <f>SUM(D46:D49)</f>
        <v>221248693.56999999</v>
      </c>
      <c r="E50" s="101">
        <f>SUM(E46:E49)</f>
        <v>39824764.842600003</v>
      </c>
      <c r="F50" s="101">
        <f>SUM(F46:F49)</f>
        <v>181423928.7274</v>
      </c>
      <c r="G50" s="101">
        <f>SUM(G46:G49)</f>
        <v>33563426.814569004</v>
      </c>
      <c r="H50" s="4"/>
      <c r="I50" s="5"/>
      <c r="J50" s="5"/>
      <c r="K50" s="5"/>
      <c r="L50" s="5"/>
    </row>
    <row r="51" spans="1:12" ht="12.75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.75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4.25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2011-02-15T21:25:15Z</dcterms:created>
  <dcterms:modified xsi:type="dcterms:W3CDTF">2011-02-16T16:26:06Z</dcterms:modified>
</cp:coreProperties>
</file>