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<sst xmlns="http://schemas.openxmlformats.org/spreadsheetml/2006/main" count="60" uniqueCount="41">
  <si>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</si>
  <si>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</si>
  <si>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</si>
  <si>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</si>
  <si>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</si>
  <si>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</si>
  <si>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</si>
  <si>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</si>
  <si>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</si>
  <si>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</si>
  <si>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</si>
  <si>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</si>
  <si>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</si>
  <si>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</si>
  <si>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</si>
  <si>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</si>
  <si>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</si>
  <si>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</si>
  <si>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</si>
  <si>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</si>
  <si>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</si>
  <si>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</si>
  <si>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</si>
  <si>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</si>
  <si>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</si>
  <si>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</si>
  <si>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</si>
  <si>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</si>
  <si>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</si>
  <si>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</si>
  <si>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</si>
  <si>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</si>
  <si>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</si>
  <si>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APRIL 30,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</si>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</sst>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161287</v>
      </c>
      <c r="E9" s="27">
        <v>14826951.6</v>
      </c>
      <c r="F9" s="28">
        <f>E9*0.18</f>
        <v>2668851.2879999997</v>
      </c>
      <c r="G9" s="28">
        <f>E9-F9</f>
        <v>12158100.311999999</v>
      </c>
      <c r="H9" s="29">
        <f>G9*0.185</f>
        <v>2249248.55772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142583</v>
      </c>
      <c r="E10" s="35">
        <v>6564502.55</v>
      </c>
      <c r="F10" s="36">
        <f>E10*0.18</f>
        <v>1181610.459</v>
      </c>
      <c r="G10" s="36">
        <f>E10-F10</f>
        <v>5382892.091</v>
      </c>
      <c r="H10" s="37">
        <f>G10*0.185</f>
        <v>995835.036835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177096</v>
      </c>
      <c r="E11" s="35">
        <v>8576310.27</v>
      </c>
      <c r="F11" s="36">
        <f>E11*0.18</f>
        <v>1543735.8486</v>
      </c>
      <c r="G11" s="36">
        <f>E11-F11</f>
        <v>7032574.421399999</v>
      </c>
      <c r="H11" s="37">
        <f>G11*0.185</f>
        <v>1301026.2679589998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60962</v>
      </c>
      <c r="E12" s="42">
        <v>3540382.35</v>
      </c>
      <c r="F12" s="43">
        <f>E12*0.18</f>
        <v>637268.823</v>
      </c>
      <c r="G12" s="43">
        <f>E12-F12</f>
        <v>2903113.5270000002</v>
      </c>
      <c r="H12" s="44">
        <f>G12*0.185</f>
        <v>537076.002495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541928</v>
      </c>
      <c r="E13" s="43">
        <f>SUM(E9:E12)</f>
        <v>33508146.77</v>
      </c>
      <c r="F13" s="43">
        <f>SUM(F9:F12)</f>
        <v>6031466.4185999995</v>
      </c>
      <c r="G13" s="43">
        <f>SUM(G9:G12)</f>
        <v>27476680.351399995</v>
      </c>
      <c r="H13" s="44">
        <f>SUM(H9:H12)</f>
        <v>5083185.865009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39904</v>
      </c>
      <c r="C27" s="65">
        <v>39873</v>
      </c>
      <c r="D27" s="66" t="s">
        <v>29</v>
      </c>
      <c r="E27" s="67" t="s">
        <v>30</v>
      </c>
      <c r="F27" s="68">
        <v>39539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14826951.6</v>
      </c>
      <c r="C28" s="27">
        <v>15779691</v>
      </c>
      <c r="D28" s="71">
        <f>B28-C28</f>
        <v>-952739.4000000004</v>
      </c>
      <c r="E28" s="72">
        <f>D28/C28</f>
        <v>-0.060377570131126164</v>
      </c>
      <c r="F28" s="73">
        <v>13548679.61</v>
      </c>
      <c r="G28" s="74">
        <f>B28-F28</f>
        <v>1278271.9900000002</v>
      </c>
      <c r="H28" s="72">
        <f>G28/F28</f>
        <v>0.09434660991293456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6564502.55</v>
      </c>
      <c r="C29" s="35">
        <v>7100757</v>
      </c>
      <c r="D29" s="77">
        <f>B29-C29</f>
        <v>-536254.4500000002</v>
      </c>
      <c r="E29" s="78">
        <f>D29/C29</f>
        <v>-0.07552074377422016</v>
      </c>
      <c r="F29" s="50">
        <v>7305283.66</v>
      </c>
      <c r="G29" s="79">
        <f>B29-F29</f>
        <v>-740781.1100000003</v>
      </c>
      <c r="H29" s="78">
        <f>G29/F29</f>
        <v>-0.10140346966349015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8576310.27</v>
      </c>
      <c r="C30" s="35">
        <v>8734999</v>
      </c>
      <c r="D30" s="77">
        <f>B30-C30</f>
        <v>-158688.73000000045</v>
      </c>
      <c r="E30" s="78">
        <f>D30/C30</f>
        <v>-0.018167000362564488</v>
      </c>
      <c r="F30" s="50">
        <v>8706714.7</v>
      </c>
      <c r="G30" s="79">
        <f>B30-F30</f>
        <v>-130404.4299999997</v>
      </c>
      <c r="H30" s="78">
        <f>G30/F30</f>
        <v>-0.014977455273686609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3540382.35</v>
      </c>
      <c r="C31" s="42">
        <v>4317697</v>
      </c>
      <c r="D31" s="82">
        <f>B31-C31</f>
        <v>-777314.6499999999</v>
      </c>
      <c r="E31" s="83">
        <f>D31/C31</f>
        <v>-0.1800299210435563</v>
      </c>
      <c r="F31" s="84">
        <v>2002652.76</v>
      </c>
      <c r="G31" s="85">
        <f>B31-F31</f>
        <v>1537729.59</v>
      </c>
      <c r="H31" s="83">
        <f>G31/F31</f>
        <v>0.7678463389729131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33508146.77</v>
      </c>
      <c r="C32" s="87">
        <f>SUM(C28:C31)</f>
        <v>35933144</v>
      </c>
      <c r="D32" s="88">
        <f>SUM(D28:D31)</f>
        <v>-2424997.230000001</v>
      </c>
      <c r="E32" s="83">
        <f>D32/C32</f>
        <v>-0.06748636384280765</v>
      </c>
      <c r="F32" s="89">
        <f>SUM(F28:F31)</f>
        <v>31563330.73</v>
      </c>
      <c r="G32" s="88">
        <f>SUM(G28:G31)</f>
        <v>1944816.0400000003</v>
      </c>
      <c r="H32" s="83">
        <f>G32/F32</f>
        <v>0.06161631218949624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D9+1131281</f>
        <v>1292568</v>
      </c>
      <c r="D46" s="97">
        <f>E9+132228413</f>
        <v>147055364.6</v>
      </c>
      <c r="E46" s="97">
        <f>D46*0.18</f>
        <v>26469965.628</v>
      </c>
      <c r="F46" s="97">
        <f>D46-E46</f>
        <v>120585398.972</v>
      </c>
      <c r="G46" s="97">
        <f>0.185*F46</f>
        <v>22308298.80982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D10+1346331</f>
        <v>1488914</v>
      </c>
      <c r="D47" s="99">
        <f>E10+66186850</f>
        <v>72751352.55</v>
      </c>
      <c r="E47" s="99">
        <f>D47*0.18</f>
        <v>13095243.458999999</v>
      </c>
      <c r="F47" s="99">
        <f>D47-E47</f>
        <v>59656109.091</v>
      </c>
      <c r="G47" s="99">
        <f>0.185*F47</f>
        <v>11036380.181835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D11+1772742</f>
        <v>1949838</v>
      </c>
      <c r="D48" s="99">
        <f>E11+77691599</f>
        <v>86267909.27</v>
      </c>
      <c r="E48" s="99">
        <f>D48*0.18</f>
        <v>15528223.668599999</v>
      </c>
      <c r="F48" s="99">
        <f>D48-E48</f>
        <v>70739685.6014</v>
      </c>
      <c r="G48" s="99">
        <f>0.185*F48</f>
        <v>13086841.836259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D12+532079</f>
        <v>593041</v>
      </c>
      <c r="D49" s="101">
        <f>E12+29649031</f>
        <v>33189413.35</v>
      </c>
      <c r="E49" s="101">
        <f>D49*0.18</f>
        <v>5974094.403</v>
      </c>
      <c r="F49" s="101">
        <f>D49-E49</f>
        <v>27215318.947</v>
      </c>
      <c r="G49" s="101">
        <f>0.185*F49</f>
        <v>5034834.005195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5324361</v>
      </c>
      <c r="D50" s="101">
        <f>SUM(D46:D49)</f>
        <v>339264039.77</v>
      </c>
      <c r="E50" s="101">
        <f>SUM(E46:E49)</f>
        <v>61067527.158599995</v>
      </c>
      <c r="F50" s="101">
        <f>SUM(F46:F49)</f>
        <v>278196512.6114</v>
      </c>
      <c r="G50" s="101">
        <f>SUM(G46:G49)</f>
        <v>51466354.833109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2009-05-18T21:56:55Z</dcterms:created>
  <dcterms:modified xsi:type="dcterms:W3CDTF">2009-05-19T12:20:15Z</dcterms:modified>
  <cp:category/>
  <cp:version/>
  <cp:contentType/>
  <cp:contentStatus/>
</cp:coreProperties>
</file>