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2\"/>
    </mc:Choice>
  </mc:AlternateContent>
  <bookViews>
    <workbookView xWindow="0" yWindow="0" windowWidth="23040" windowHeight="9249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C62" i="1"/>
  <c r="G61" i="1"/>
  <c r="F61" i="1"/>
  <c r="F62" i="1" s="1"/>
  <c r="E61" i="1"/>
  <c r="E62" i="1" s="1"/>
  <c r="D61" i="1"/>
  <c r="D62" i="1" s="1"/>
  <c r="C61" i="1"/>
  <c r="E58" i="1"/>
  <c r="D58" i="1"/>
  <c r="C58" i="1"/>
  <c r="G57" i="1"/>
  <c r="G58" i="1" s="1"/>
  <c r="F57" i="1"/>
  <c r="F58" i="1" s="1"/>
  <c r="E57" i="1"/>
  <c r="D57" i="1"/>
  <c r="C57" i="1"/>
  <c r="G54" i="1"/>
  <c r="F54" i="1"/>
  <c r="E54" i="1"/>
  <c r="D54" i="1"/>
  <c r="C54" i="1"/>
  <c r="G53" i="1"/>
  <c r="F53" i="1"/>
  <c r="E53" i="1"/>
  <c r="D53" i="1"/>
  <c r="C53" i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<sst xmlns="http://schemas.openxmlformats.org/spreadsheetml/2006/main" count="66" uniqueCount="47">
  <si>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</si>
  <si>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</si>
  <si>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</si>
  <si>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</si>
  <si>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FEBRUARY 2025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</si>
  <si>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</si>
  <si>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</si>
  <si>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</si>
  <si>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</si>
  <si>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</si>
  <si>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</si>
  <si>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</si>
  <si>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</si>
  <si>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</si>
  <si>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</si>
  <si>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</si>
  <si>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</si>
  <si>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</si>
  <si>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</si>
  <si>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</si>
  <si>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</si>
  <si>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</si>
  <si>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</si>
  <si>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</si>
  <si>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</si>
  <si>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</si>
  <si>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</si>
  <si>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</si>
  <si>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</si>
  <si>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</si>
  <si>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</si>
  <si>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</si>
  <si>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</si>
  <si>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</si>
  <si>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2024 - FEBRUARY 28, 2025</t>
  </si>
  <si>
    <t xml:space="preserve">      </t>
  </si>
  <si>
    <t>FYTD</t>
  </si>
  <si>
    <t>Opening Date</t>
  </si>
  <si>
    <t>Total AGR</t>
  </si>
  <si>
    <t>Support Deduct.</t>
  </si>
  <si>
    <t>State Tax</t>
  </si>
  <si>
    <t>July 2023 - February 2024</t>
  </si>
  <si>
    <t>FY 24/25 - FY 23/24</t>
  </si>
  <si>
    <t>July 2022 - February 2023</t>
  </si>
  <si>
    <t>FY 24/25 - FY 22/23</t>
  </si>
  <si>
    <t>July 2021 - February 2022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</si>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</sst>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4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7" fillId="0" borderId="14" xfId="0" applyFont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4" fontId="7" fillId="0" borderId="0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7" fillId="0" borderId="18" xfId="0" applyFont="1" applyBorder="1"/>
    <xf numFmtId="164" fontId="8" fillId="0" borderId="19" xfId="0" applyFont="1" applyBorder="1"/>
    <xf numFmtId="9" fontId="2" fillId="0" borderId="19" xfId="3" applyFont="1" applyFill="1" applyBorder="1"/>
    <xf numFmtId="169" fontId="2" fillId="0" borderId="19" xfId="3" applyNumberFormat="1" applyFont="1" applyFill="1" applyBorder="1"/>
    <xf numFmtId="169" fontId="2" fillId="0" borderId="20" xfId="3" applyNumberFormat="1" applyFont="1" applyFill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293609" y="2664959"/>
          <a:ext cx="163285" cy="2779939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6021841" y="2821439"/>
          <a:ext cx="161926" cy="2465615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E8" sqref="E8"/>
    </sheetView>
  </sheetViews>
  <sheetFormatPr defaultColWidth="9" defaultRowHeight="10.75" x14ac:dyDescent="0.25"/>
  <cols>
    <col min="1" max="1" width="17.4140625" style="6" customWidth="1"/>
    <col min="2" max="2" width="12.83203125" style="6" customWidth="1"/>
    <col min="3" max="3" width="15.5" style="6" customWidth="1"/>
    <col min="4" max="4" width="12.9140625" style="6" customWidth="1"/>
    <col min="5" max="5" width="14.58203125" style="6" bestFit="1" customWidth="1"/>
    <col min="6" max="6" width="14.75" style="6" customWidth="1"/>
    <col min="7" max="7" width="13" style="6" customWidth="1"/>
    <col min="8" max="8" width="11.33203125" style="6" customWidth="1"/>
    <col min="9" max="9" width="11.75" style="6" customWidth="1"/>
    <col min="10" max="16384" width="9" style="6"/>
  </cols>
  <sheetData>
    <row r="1" spans="1:12" ht="16.399999999999999" customHeight="1" x14ac:dyDescent="0.35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399999999999999" customHeight="1" x14ac:dyDescent="0.35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399999999999999" customHeight="1" x14ac:dyDescent="0.35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3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ht="11.6" x14ac:dyDescent="0.3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2" thickBot="1" x14ac:dyDescent="0.35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ht="11.6" x14ac:dyDescent="0.3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2" thickBot="1" x14ac:dyDescent="0.35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3">
      <c r="A9" s="23" t="s">
        <v>18</v>
      </c>
      <c r="B9" s="24">
        <v>37300</v>
      </c>
      <c r="C9" s="25">
        <v>28</v>
      </c>
      <c r="D9" s="26">
        <v>68644</v>
      </c>
      <c r="E9" s="27">
        <v>13087918.93</v>
      </c>
      <c r="F9" s="28">
        <v>2355825.38</v>
      </c>
      <c r="G9" s="28">
        <v>10732093.550000001</v>
      </c>
      <c r="H9" s="29">
        <v>1985437.3067500002</v>
      </c>
      <c r="I9" s="30"/>
      <c r="J9" s="5"/>
      <c r="K9" s="5"/>
      <c r="L9" s="5"/>
    </row>
    <row r="10" spans="1:12" ht="11.6" x14ac:dyDescent="0.3">
      <c r="A10" s="31" t="s">
        <v>19</v>
      </c>
      <c r="B10" s="32">
        <v>37762</v>
      </c>
      <c r="C10" s="33">
        <v>28</v>
      </c>
      <c r="D10" s="34">
        <v>48502</v>
      </c>
      <c r="E10" s="35">
        <v>2830042.91</v>
      </c>
      <c r="F10" s="36">
        <v>509407.74</v>
      </c>
      <c r="G10" s="36">
        <v>2320635.17</v>
      </c>
      <c r="H10" s="37">
        <v>429317.50644999999</v>
      </c>
      <c r="I10" s="5"/>
      <c r="J10" s="5"/>
      <c r="K10" s="5"/>
      <c r="L10" s="5"/>
    </row>
    <row r="11" spans="1:12" ht="11.6" x14ac:dyDescent="0.3">
      <c r="A11" s="31" t="s">
        <v>20</v>
      </c>
      <c r="B11" s="32">
        <v>37974</v>
      </c>
      <c r="C11" s="33">
        <v>28</v>
      </c>
      <c r="D11" s="34">
        <v>45693</v>
      </c>
      <c r="E11" s="35">
        <v>5860105.1299999999</v>
      </c>
      <c r="F11" s="36">
        <v>1054818.95</v>
      </c>
      <c r="G11" s="36">
        <v>4805286.18</v>
      </c>
      <c r="H11" s="37">
        <v>888977.94329999993</v>
      </c>
      <c r="I11" s="5"/>
      <c r="J11" s="5"/>
      <c r="K11" s="5"/>
      <c r="L11" s="5"/>
    </row>
    <row r="12" spans="1:12" ht="12" thickBot="1" x14ac:dyDescent="0.35">
      <c r="A12" s="38" t="s">
        <v>21</v>
      </c>
      <c r="B12" s="39">
        <v>39344</v>
      </c>
      <c r="C12" s="40">
        <v>28</v>
      </c>
      <c r="D12" s="41">
        <v>37867</v>
      </c>
      <c r="E12" s="42">
        <v>3484331.36</v>
      </c>
      <c r="F12" s="43">
        <v>627179.67000000004</v>
      </c>
      <c r="G12" s="43">
        <v>2857151.69</v>
      </c>
      <c r="H12" s="44">
        <v>528573.06264999998</v>
      </c>
      <c r="I12" s="5"/>
      <c r="J12" s="5"/>
      <c r="K12" s="5"/>
      <c r="L12" s="5"/>
    </row>
    <row r="13" spans="1:12" ht="12" thickBot="1" x14ac:dyDescent="0.35">
      <c r="A13" s="38" t="s">
        <v>22</v>
      </c>
      <c r="B13" s="45"/>
      <c r="C13" s="40"/>
      <c r="D13" s="41">
        <v>200706</v>
      </c>
      <c r="E13" s="43">
        <v>25262398.329999998</v>
      </c>
      <c r="F13" s="43">
        <v>4547231.74</v>
      </c>
      <c r="G13" s="43">
        <v>20715166.59</v>
      </c>
      <c r="H13" s="44">
        <v>3832305.8191499999</v>
      </c>
      <c r="I13" s="5"/>
      <c r="J13" s="5"/>
      <c r="K13" s="5"/>
      <c r="L13" s="5"/>
    </row>
    <row r="14" spans="1:12" ht="11.6" x14ac:dyDescent="0.3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ht="11.6" x14ac:dyDescent="0.3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ht="11.6" x14ac:dyDescent="0.3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ht="11.6" x14ac:dyDescent="0.3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ht="11.6" x14ac:dyDescent="0.3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3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3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3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35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ht="11.6" x14ac:dyDescent="0.3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ht="11.6" x14ac:dyDescent="0.3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4.15" x14ac:dyDescent="0.35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2.9" thickBot="1" x14ac:dyDescent="0.35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2" thickBot="1" x14ac:dyDescent="0.35">
      <c r="A27" s="65" t="s">
        <v>10</v>
      </c>
      <c r="B27" s="66">
        <v>45689</v>
      </c>
      <c r="C27" s="67">
        <v>45658</v>
      </c>
      <c r="D27" s="68" t="s">
        <v>30</v>
      </c>
      <c r="E27" s="69" t="s">
        <v>31</v>
      </c>
      <c r="F27" s="70">
        <v>45324</v>
      </c>
      <c r="G27" s="68" t="s">
        <v>30</v>
      </c>
      <c r="H27" s="69" t="s">
        <v>31</v>
      </c>
      <c r="I27" s="5"/>
      <c r="J27" s="5"/>
      <c r="K27" s="5"/>
      <c r="L27" s="5"/>
    </row>
    <row r="28" spans="1:12" ht="11.6" x14ac:dyDescent="0.3">
      <c r="A28" s="71" t="s">
        <v>18</v>
      </c>
      <c r="B28" s="72">
        <v>13087918.93</v>
      </c>
      <c r="C28" s="27">
        <v>11605368.369999999</v>
      </c>
      <c r="D28" s="73">
        <v>1482550.5600000005</v>
      </c>
      <c r="E28" s="74">
        <v>0.12774696267568805</v>
      </c>
      <c r="F28" s="75">
        <v>14118304.560000001</v>
      </c>
      <c r="G28" s="76">
        <v>-1030385.6300000008</v>
      </c>
      <c r="H28" s="74">
        <v>-7.2982249789347281E-2</v>
      </c>
      <c r="I28" s="5"/>
      <c r="J28" s="5"/>
      <c r="K28" s="5"/>
      <c r="L28" s="5"/>
    </row>
    <row r="29" spans="1:12" ht="11.6" x14ac:dyDescent="0.3">
      <c r="A29" s="77" t="s">
        <v>19</v>
      </c>
      <c r="B29" s="78">
        <v>2830042.91</v>
      </c>
      <c r="C29" s="35">
        <v>2806344.55</v>
      </c>
      <c r="D29" s="79">
        <v>23698.360000000335</v>
      </c>
      <c r="E29" s="80">
        <v>8.44456536885335E-3</v>
      </c>
      <c r="F29" s="50">
        <v>3926463.32</v>
      </c>
      <c r="G29" s="81">
        <v>-1096420.4099999997</v>
      </c>
      <c r="H29" s="80">
        <v>-0.27923867374877187</v>
      </c>
      <c r="I29" s="5"/>
      <c r="J29" s="5"/>
      <c r="K29" s="5"/>
      <c r="L29" s="5"/>
    </row>
    <row r="30" spans="1:12" ht="11.6" x14ac:dyDescent="0.3">
      <c r="A30" s="77" t="s">
        <v>20</v>
      </c>
      <c r="B30" s="78">
        <v>5860105.1299999999</v>
      </c>
      <c r="C30" s="35">
        <v>5743508.2000000002</v>
      </c>
      <c r="D30" s="79">
        <v>116596.9299999997</v>
      </c>
      <c r="E30" s="80">
        <v>2.0300646563018696E-2</v>
      </c>
      <c r="F30" s="50">
        <v>6117142.5599999996</v>
      </c>
      <c r="G30" s="81">
        <v>-257037.4299999997</v>
      </c>
      <c r="H30" s="80">
        <v>-4.20191989117219E-2</v>
      </c>
      <c r="I30" s="5"/>
      <c r="J30" s="5"/>
      <c r="K30" s="5"/>
      <c r="L30" s="5"/>
    </row>
    <row r="31" spans="1:12" ht="12" thickBot="1" x14ac:dyDescent="0.35">
      <c r="A31" s="82" t="s">
        <v>21</v>
      </c>
      <c r="B31" s="83">
        <v>3484331.36</v>
      </c>
      <c r="C31" s="42">
        <v>3205265.47</v>
      </c>
      <c r="D31" s="84">
        <v>279065.88999999966</v>
      </c>
      <c r="E31" s="85">
        <v>8.7064828985912252E-2</v>
      </c>
      <c r="F31" s="86">
        <v>3548685.44</v>
      </c>
      <c r="G31" s="87">
        <v>-64354.080000000075</v>
      </c>
      <c r="H31" s="85">
        <v>-1.8134625085282307E-2</v>
      </c>
      <c r="I31" s="5"/>
      <c r="J31" s="5"/>
      <c r="K31" s="5"/>
      <c r="L31" s="5"/>
    </row>
    <row r="32" spans="1:12" ht="12.75" customHeight="1" thickBot="1" x14ac:dyDescent="0.35">
      <c r="A32" s="88"/>
      <c r="B32" s="89">
        <v>25262398.329999998</v>
      </c>
      <c r="C32" s="89">
        <v>23360486.589999996</v>
      </c>
      <c r="D32" s="90">
        <v>1901911.7400000002</v>
      </c>
      <c r="E32" s="85">
        <v>8.1415758728851054E-2</v>
      </c>
      <c r="F32" s="91">
        <v>27710595.879999999</v>
      </c>
      <c r="G32" s="90">
        <v>-2448197.5500000003</v>
      </c>
      <c r="H32" s="85">
        <v>-8.8348787611852692E-2</v>
      </c>
      <c r="I32" s="5"/>
      <c r="J32" s="5"/>
      <c r="K32" s="5"/>
      <c r="L32" s="5"/>
    </row>
    <row r="33" spans="1:12" ht="12.75" customHeight="1" x14ac:dyDescent="0.3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3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3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3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65" customHeight="1" x14ac:dyDescent="0.3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399999999999999" customHeight="1" x14ac:dyDescent="0.35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399999999999999" customHeight="1" x14ac:dyDescent="0.35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399999999999999" customHeight="1" x14ac:dyDescent="0.35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4.15" x14ac:dyDescent="0.35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3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2" thickBot="1" x14ac:dyDescent="0.35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ht="11.6" x14ac:dyDescent="0.3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2" thickBot="1" x14ac:dyDescent="0.35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ht="11.6" x14ac:dyDescent="0.3">
      <c r="A46" s="23" t="s">
        <v>18</v>
      </c>
      <c r="B46" s="24">
        <v>37300</v>
      </c>
      <c r="C46" s="98">
        <v>594342</v>
      </c>
      <c r="D46" s="99">
        <v>103298633.91</v>
      </c>
      <c r="E46" s="99">
        <v>18593754.103799999</v>
      </c>
      <c r="F46" s="99">
        <v>84704879.806199998</v>
      </c>
      <c r="G46" s="99">
        <v>15670402.800000001</v>
      </c>
      <c r="H46" s="4"/>
      <c r="I46" s="5"/>
      <c r="J46" s="5"/>
      <c r="K46" s="5"/>
      <c r="L46" s="5"/>
    </row>
    <row r="47" spans="1:12" ht="11.6" x14ac:dyDescent="0.3">
      <c r="A47" s="31" t="s">
        <v>19</v>
      </c>
      <c r="B47" s="32">
        <v>37762</v>
      </c>
      <c r="C47" s="100">
        <v>456668</v>
      </c>
      <c r="D47" s="101">
        <v>24290171.199999999</v>
      </c>
      <c r="E47" s="101">
        <v>4372230.8159999996</v>
      </c>
      <c r="F47" s="101">
        <v>19917940.384</v>
      </c>
      <c r="G47" s="101">
        <v>3684818.99</v>
      </c>
      <c r="H47" s="4"/>
      <c r="I47" s="5"/>
      <c r="J47" s="5"/>
      <c r="K47" s="5"/>
      <c r="L47" s="5"/>
    </row>
    <row r="48" spans="1:12" ht="11.6" x14ac:dyDescent="0.3">
      <c r="A48" s="31" t="s">
        <v>20</v>
      </c>
      <c r="B48" s="32">
        <v>37974</v>
      </c>
      <c r="C48" s="100">
        <v>377723</v>
      </c>
      <c r="D48" s="101">
        <v>48574005.520000003</v>
      </c>
      <c r="E48" s="101">
        <v>8743320.9935999997</v>
      </c>
      <c r="F48" s="101">
        <v>39830684.5264</v>
      </c>
      <c r="G48" s="101">
        <v>7368676.6299999999</v>
      </c>
      <c r="H48" s="4"/>
      <c r="I48" s="5"/>
      <c r="J48" s="5"/>
      <c r="K48" s="5"/>
      <c r="L48" s="5"/>
    </row>
    <row r="49" spans="1:12" ht="12" thickBot="1" x14ac:dyDescent="0.35">
      <c r="A49" s="82" t="s">
        <v>21</v>
      </c>
      <c r="B49" s="39">
        <v>39344</v>
      </c>
      <c r="C49" s="102">
        <v>299838</v>
      </c>
      <c r="D49" s="103">
        <v>25245687.780000001</v>
      </c>
      <c r="E49" s="103">
        <v>4544223.8004000001</v>
      </c>
      <c r="F49" s="103">
        <v>20701463.979600001</v>
      </c>
      <c r="G49" s="103">
        <v>3829770.8</v>
      </c>
      <c r="H49" s="4"/>
      <c r="I49" s="5"/>
      <c r="J49" s="5"/>
      <c r="K49" s="5"/>
      <c r="L49" s="5"/>
    </row>
    <row r="50" spans="1:12" ht="12" thickBot="1" x14ac:dyDescent="0.35">
      <c r="A50" s="38" t="s">
        <v>22</v>
      </c>
      <c r="B50" s="39"/>
      <c r="C50" s="102">
        <v>1728571</v>
      </c>
      <c r="D50" s="103">
        <v>201408498.41</v>
      </c>
      <c r="E50" s="103">
        <v>36253529.713799998</v>
      </c>
      <c r="F50" s="103">
        <v>165154968.69620001</v>
      </c>
      <c r="G50" s="103">
        <v>30553669.219999999</v>
      </c>
      <c r="H50" s="4"/>
      <c r="I50" s="5"/>
      <c r="J50" s="5"/>
      <c r="K50" s="5"/>
      <c r="L50" s="5"/>
    </row>
    <row r="51" spans="1:12" ht="12.45" x14ac:dyDescent="0.3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ht="11.6" x14ac:dyDescent="0.3">
      <c r="A52" s="105" t="s">
        <v>41</v>
      </c>
      <c r="B52" s="106"/>
      <c r="C52" s="107">
        <v>1716711</v>
      </c>
      <c r="D52" s="107">
        <v>201910593.23000002</v>
      </c>
      <c r="E52" s="107">
        <v>36343906.781400003</v>
      </c>
      <c r="F52" s="107">
        <v>165566686.44860002</v>
      </c>
      <c r="G52" s="108">
        <v>30629837.030000001</v>
      </c>
      <c r="H52" s="5"/>
      <c r="I52" s="5"/>
      <c r="J52" s="5"/>
      <c r="K52" s="5"/>
      <c r="L52" s="5"/>
    </row>
    <row r="53" spans="1:12" ht="11.6" x14ac:dyDescent="0.3">
      <c r="A53" s="109" t="s">
        <v>42</v>
      </c>
      <c r="B53" s="110"/>
      <c r="C53" s="111">
        <f>C50-C52</f>
        <v>11860</v>
      </c>
      <c r="D53" s="111">
        <f t="shared" ref="D53:G53" si="0">D50-D52</f>
        <v>-502094.82000002265</v>
      </c>
      <c r="E53" s="111">
        <f t="shared" si="0"/>
        <v>-90377.067600004375</v>
      </c>
      <c r="F53" s="111">
        <f t="shared" si="0"/>
        <v>-411717.75240001082</v>
      </c>
      <c r="G53" s="112">
        <f t="shared" si="0"/>
        <v>-76167.810000002384</v>
      </c>
      <c r="H53" s="5"/>
      <c r="I53" s="5"/>
      <c r="J53" s="5"/>
      <c r="K53" s="5"/>
      <c r="L53" s="5"/>
    </row>
    <row r="54" spans="1:12" ht="11.6" x14ac:dyDescent="0.3">
      <c r="A54" s="113"/>
      <c r="B54" s="114"/>
      <c r="C54" s="115">
        <f>C53/C52</f>
        <v>6.9085594488530683E-3</v>
      </c>
      <c r="D54" s="116">
        <f t="shared" ref="D54:G54" si="1">D53/D52</f>
        <v>-2.4867185617550901E-3</v>
      </c>
      <c r="E54" s="116">
        <f t="shared" si="1"/>
        <v>-2.4867185617550983E-3</v>
      </c>
      <c r="F54" s="116">
        <f t="shared" si="1"/>
        <v>-2.4867185617550428E-3</v>
      </c>
      <c r="G54" s="117">
        <f t="shared" si="1"/>
        <v>-2.4867194012622661E-3</v>
      </c>
      <c r="H54" s="5"/>
      <c r="I54" s="5"/>
      <c r="J54" s="5"/>
      <c r="K54" s="5"/>
      <c r="L54" s="5"/>
    </row>
    <row r="55" spans="1:12" x14ac:dyDescent="0.25">
      <c r="B55" s="118"/>
      <c r="C55" s="118"/>
      <c r="D55" s="118"/>
      <c r="E55" s="119"/>
      <c r="F55" s="119"/>
      <c r="G55" s="119"/>
      <c r="H55" s="5"/>
      <c r="I55" s="5"/>
      <c r="J55" s="5"/>
      <c r="K55" s="5"/>
      <c r="L55" s="5"/>
    </row>
    <row r="56" spans="1:12" ht="11.6" x14ac:dyDescent="0.3">
      <c r="A56" s="105" t="s">
        <v>43</v>
      </c>
      <c r="B56" s="120"/>
      <c r="C56" s="107">
        <v>1678474</v>
      </c>
      <c r="D56" s="107">
        <v>207795783.78</v>
      </c>
      <c r="E56" s="107">
        <v>37403241.080399998</v>
      </c>
      <c r="F56" s="107">
        <v>170392542.69959998</v>
      </c>
      <c r="G56" s="108">
        <v>31522620.370000001</v>
      </c>
      <c r="H56" s="5"/>
      <c r="I56" s="5"/>
      <c r="J56" s="5"/>
      <c r="K56" s="5"/>
      <c r="L56" s="5"/>
    </row>
    <row r="57" spans="1:12" ht="11.6" x14ac:dyDescent="0.3">
      <c r="A57" s="109" t="s">
        <v>44</v>
      </c>
      <c r="B57" s="119"/>
      <c r="C57" s="111">
        <f>C50-C56</f>
        <v>50097</v>
      </c>
      <c r="D57" s="111">
        <f t="shared" ref="D57:G57" si="2">D50-D56</f>
        <v>-6387285.3700000048</v>
      </c>
      <c r="E57" s="111">
        <f t="shared" si="2"/>
        <v>-1149711.3665999994</v>
      </c>
      <c r="F57" s="111">
        <f t="shared" si="2"/>
        <v>-5237574.0033999681</v>
      </c>
      <c r="G57" s="112">
        <f t="shared" si="2"/>
        <v>-968951.15000000224</v>
      </c>
      <c r="H57" s="5"/>
      <c r="I57" s="5"/>
      <c r="J57" s="5"/>
      <c r="K57" s="5"/>
      <c r="L57" s="5"/>
    </row>
    <row r="58" spans="1:12" ht="11.6" x14ac:dyDescent="0.3">
      <c r="A58" s="113"/>
      <c r="B58" s="121"/>
      <c r="C58" s="115">
        <f>C57/C56</f>
        <v>2.9846753658382554E-2</v>
      </c>
      <c r="D58" s="122">
        <f t="shared" ref="D58:G58" si="3">D57/D56</f>
        <v>-3.0738281854469321E-2</v>
      </c>
      <c r="E58" s="122">
        <f t="shared" si="3"/>
        <v>-3.0738281854469286E-2</v>
      </c>
      <c r="F58" s="122">
        <f t="shared" si="3"/>
        <v>-3.0738281854469116E-2</v>
      </c>
      <c r="G58" s="123">
        <f t="shared" si="3"/>
        <v>-3.073828059427923E-2</v>
      </c>
      <c r="H58" s="5"/>
      <c r="I58" s="5"/>
      <c r="J58" s="5"/>
      <c r="K58" s="5"/>
      <c r="L58" s="5"/>
    </row>
    <row r="59" spans="1:12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1.6" x14ac:dyDescent="0.3">
      <c r="A60" s="105" t="s">
        <v>45</v>
      </c>
      <c r="B60" s="120"/>
      <c r="C60" s="107">
        <v>1608308</v>
      </c>
      <c r="D60" s="107">
        <v>211220661.11000001</v>
      </c>
      <c r="E60" s="107">
        <v>38019718.999799997</v>
      </c>
      <c r="F60" s="107">
        <v>173200942.11020002</v>
      </c>
      <c r="G60" s="108">
        <v>32042174.25</v>
      </c>
      <c r="H60" s="5"/>
      <c r="I60" s="5"/>
      <c r="J60" s="5"/>
      <c r="K60" s="5"/>
      <c r="L60" s="5"/>
    </row>
    <row r="61" spans="1:12" ht="11.6" x14ac:dyDescent="0.3">
      <c r="A61" s="109" t="s">
        <v>46</v>
      </c>
      <c r="B61" s="119"/>
      <c r="C61" s="111">
        <f>C50-C60</f>
        <v>120263</v>
      </c>
      <c r="D61" s="111">
        <f>D50-D60</f>
        <v>-9812162.7000000179</v>
      </c>
      <c r="E61" s="111">
        <f>E50-E60</f>
        <v>-1766189.2859999985</v>
      </c>
      <c r="F61" s="111">
        <f>F50-F60</f>
        <v>-8045973.4140000045</v>
      </c>
      <c r="G61" s="112">
        <f>G50-G60</f>
        <v>-1488505.0300000012</v>
      </c>
    </row>
    <row r="62" spans="1:12" ht="11.6" x14ac:dyDescent="0.3">
      <c r="A62" s="113"/>
      <c r="B62" s="121"/>
      <c r="C62" s="115">
        <f>C61/C60</f>
        <v>7.4776100100229559E-2</v>
      </c>
      <c r="D62" s="122">
        <f t="shared" ref="D62:G62" si="4">D61/D60</f>
        <v>-4.6454559172551854E-2</v>
      </c>
      <c r="E62" s="122">
        <f t="shared" si="4"/>
        <v>-4.6454559172551736E-2</v>
      </c>
      <c r="F62" s="122">
        <f t="shared" si="4"/>
        <v>-4.6454559172551792E-2</v>
      </c>
      <c r="G62" s="123">
        <f t="shared" si="4"/>
        <v>-4.645455762103913E-2</v>
      </c>
    </row>
  </sheetData>
  <mergeCells count="3">
    <mergeCell ref="F24:H24"/>
    <mergeCell ref="C25:E25"/>
    <mergeCell ref="F25:H25"/>
  </mergeCells>
  <conditionalFormatting sqref="A1:XFD51 A63:XFD1048576 H52:XFD62">
    <cfRule type="cellIs" dxfId="4" priority="5" stopIfTrue="1" operator="lessThan">
      <formula>0</formula>
    </cfRule>
  </conditionalFormatting>
  <conditionalFormatting sqref="A59:G59">
    <cfRule type="cellIs" dxfId="3" priority="4" stopIfTrue="1" operator="lessThan">
      <formula>0</formula>
    </cfRule>
  </conditionalFormatting>
  <conditionalFormatting sqref="A55:G58">
    <cfRule type="cellIs" dxfId="2" priority="3" stopIfTrue="1" operator="lessThan">
      <formula>0</formula>
    </cfRule>
  </conditionalFormatting>
  <conditionalFormatting sqref="A52:G54">
    <cfRule type="cellIs" dxfId="1" priority="2" stopIfTrue="1" operator="lessThan">
      <formula>0</formula>
    </cfRule>
  </conditionalFormatting>
  <conditionalFormatting sqref="A60:G62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2025-03-19T19:00:15Z</dcterms:created>
  <dcterms:modified xsi:type="dcterms:W3CDTF">2025-03-19T19:01:20Z</dcterms:modified>
</cp:coreProperties>
</file>