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120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E46" i="1"/>
  <c r="E50" i="1" s="1"/>
  <c r="F32" i="1"/>
  <c r="C32" i="1"/>
  <c r="D31" i="1"/>
  <c r="E31" i="1" s="1"/>
  <c r="B31" i="1"/>
  <c r="G31" i="1" s="1"/>
  <c r="H31" i="1" s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H13" i="1" s="1"/>
  <c r="F9" i="1"/>
  <c r="F13" i="1" s="1"/>
  <c r="G32" i="1" l="1"/>
  <c r="H32" i="1" s="1"/>
  <c r="H28" i="1"/>
  <c r="G50" i="1"/>
  <c r="G13" i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<sst xmlns="http://schemas.openxmlformats.org/spreadsheetml/2006/main" count="60" uniqueCount="41">
  <si>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</si>
  <si>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</si>
  <si>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</si>
  <si>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</si>
  <si>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2011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</si>
  <si>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</si>
  <si>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</si>
  <si>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</si>
  <si>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</si>
  <si>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</si>
  <si>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</si>
  <si>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</si>
  <si>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</si>
  <si>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</si>
  <si>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</si>
  <si>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</si>
  <si>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</si>
  <si>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</si>
  <si>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</si>
  <si>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</si>
  <si>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</si>
  <si>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</si>
  <si>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</si>
  <si>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</si>
  <si>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</si>
  <si>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</si>
  <si>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</si>
  <si>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</si>
  <si>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</si>
  <si>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</si>
  <si>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</si>
  <si>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</si>
  <si>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</si>
  <si>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</si>
  <si>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SEPTEMBER 30, 2011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</si>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</sst>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1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0" fontId="3" fillId="0" borderId="0" xfId="0" applyNumberFormat="1" applyFont="1" applyFill="1" applyAlignment="1" applyProtection="1">
      <alignment vertical="top"/>
    </xf>
    <xf numFmtId="164" fontId="0" fillId="0" borderId="0" xfId="0" applyFill="1" applyBorder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5" fillId="0" borderId="1" xfId="0" applyNumberFormat="1" applyFont="1" applyFill="1" applyBorder="1" applyProtection="1"/>
    <xf numFmtId="165" fontId="5" fillId="0" borderId="2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44" fontId="5" fillId="0" borderId="1" xfId="2" applyNumberFormat="1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165" fontId="5" fillId="0" borderId="4" xfId="0" applyNumberFormat="1" applyFont="1" applyFill="1" applyBorder="1" applyAlignment="1" applyProtection="1">
      <alignment horizontal="center"/>
    </xf>
    <xf numFmtId="44" fontId="5" fillId="0" borderId="3" xfId="2" applyNumberFormat="1" applyFont="1" applyFill="1" applyBorder="1" applyAlignment="1" applyProtection="1">
      <alignment horizontal="center"/>
    </xf>
    <xf numFmtId="44" fontId="5" fillId="0" borderId="3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Protection="1"/>
    <xf numFmtId="165" fontId="5" fillId="0" borderId="1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Alignment="1" applyProtection="1">
      <alignment horizontal="center"/>
    </xf>
    <xf numFmtId="166" fontId="5" fillId="0" borderId="1" xfId="1" applyNumberFormat="1" applyFont="1" applyFill="1" applyBorder="1" applyProtection="1"/>
    <xf numFmtId="6" fontId="5" fillId="0" borderId="5" xfId="2" applyNumberFormat="1" applyFont="1" applyFill="1" applyBorder="1" applyProtection="1"/>
    <xf numFmtId="6" fontId="5" fillId="0" borderId="1" xfId="2" applyNumberFormat="1" applyFont="1" applyFill="1" applyBorder="1" applyProtection="1"/>
    <xf numFmtId="167" fontId="5" fillId="0" borderId="1" xfId="0" applyNumberFormat="1" applyFont="1" applyFill="1" applyBorder="1" applyProtection="1"/>
    <xf numFmtId="168" fontId="5" fillId="0" borderId="0" xfId="0" applyNumberFormat="1" applyFont="1" applyFill="1" applyBorder="1" applyProtection="1"/>
    <xf numFmtId="164" fontId="5" fillId="0" borderId="3" xfId="0" applyFont="1" applyFill="1" applyBorder="1" applyProtection="1"/>
    <xf numFmtId="165" fontId="5" fillId="0" borderId="3" xfId="0" applyNumberFormat="1" applyFont="1" applyFill="1" applyBorder="1" applyAlignment="1" applyProtection="1">
      <alignment horizontal="center"/>
    </xf>
    <xf numFmtId="164" fontId="5" fillId="0" borderId="3" xfId="0" applyFont="1" applyFill="1" applyBorder="1" applyAlignment="1" applyProtection="1">
      <alignment horizontal="center"/>
    </xf>
    <xf numFmtId="166" fontId="5" fillId="0" borderId="3" xfId="1" applyNumberFormat="1" applyFont="1" applyFill="1" applyBorder="1" applyProtection="1"/>
    <xf numFmtId="6" fontId="5" fillId="0" borderId="6" xfId="2" applyNumberFormat="1" applyFont="1" applyFill="1" applyBorder="1" applyProtection="1"/>
    <xf numFmtId="6" fontId="5" fillId="0" borderId="3" xfId="2" applyNumberFormat="1" applyFont="1" applyFill="1" applyBorder="1" applyProtection="1"/>
    <xf numFmtId="167" fontId="5" fillId="0" borderId="3" xfId="0" applyNumberFormat="1" applyFont="1" applyFill="1" applyBorder="1" applyProtection="1"/>
    <xf numFmtId="164" fontId="5" fillId="0" borderId="7" xfId="0" applyFont="1" applyFill="1" applyBorder="1" applyProtection="1"/>
    <xf numFmtId="165" fontId="5" fillId="0" borderId="7" xfId="0" applyNumberFormat="1" applyFont="1" applyFill="1" applyBorder="1" applyAlignment="1" applyProtection="1">
      <alignment horizontal="center"/>
    </xf>
    <xf numFmtId="164" fontId="5" fillId="0" borderId="7" xfId="0" applyFont="1" applyFill="1" applyBorder="1" applyAlignment="1" applyProtection="1">
      <alignment horizontal="center"/>
    </xf>
    <xf numFmtId="166" fontId="5" fillId="0" borderId="7" xfId="1" applyNumberFormat="1" applyFont="1" applyFill="1" applyBorder="1" applyProtection="1"/>
    <xf numFmtId="6" fontId="5" fillId="0" borderId="8" xfId="2" applyNumberFormat="1" applyFont="1" applyFill="1" applyBorder="1" applyProtection="1"/>
    <xf numFmtId="6" fontId="5" fillId="0" borderId="7" xfId="2" applyNumberFormat="1" applyFont="1" applyFill="1" applyBorder="1" applyProtection="1"/>
    <xf numFmtId="167" fontId="5" fillId="0" borderId="7" xfId="0" applyNumberFormat="1" applyFont="1" applyFill="1" applyBorder="1" applyProtection="1"/>
    <xf numFmtId="165" fontId="5" fillId="0" borderId="9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Alignment="1" applyProtection="1">
      <alignment horizontal="center"/>
    </xf>
    <xf numFmtId="166" fontId="5" fillId="0" borderId="0" xfId="1" applyNumberFormat="1" applyFont="1" applyFill="1" applyBorder="1" applyProtection="1"/>
    <xf numFmtId="6" fontId="5" fillId="0" borderId="0" xfId="2" applyNumberFormat="1" applyFont="1" applyFill="1" applyBorder="1" applyProtection="1"/>
    <xf numFmtId="167" fontId="5" fillId="0" borderId="0" xfId="0" applyNumberFormat="1" applyFont="1" applyFill="1" applyBorder="1" applyProtection="1"/>
    <xf numFmtId="164" fontId="7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6" fillId="0" borderId="0" xfId="4" applyFill="1"/>
    <xf numFmtId="38" fontId="6" fillId="0" borderId="0" xfId="4" applyNumberFormat="1" applyFill="1"/>
    <xf numFmtId="169" fontId="6" fillId="0" borderId="0" xfId="4" applyNumberFormat="1" applyFont="1" applyFill="1"/>
    <xf numFmtId="164" fontId="5" fillId="0" borderId="5" xfId="0" applyNumberFormat="1" applyFont="1" applyFill="1" applyBorder="1" applyAlignment="1" applyProtection="1">
      <alignment horizontal="center"/>
    </xf>
    <xf numFmtId="17" fontId="5" fillId="0" borderId="1" xfId="4" applyNumberFormat="1" applyFont="1" applyFill="1" applyBorder="1" applyAlignment="1">
      <alignment horizontal="center"/>
    </xf>
    <xf numFmtId="17" fontId="5" fillId="0" borderId="10" xfId="4" applyNumberFormat="1" applyFont="1" applyFill="1" applyBorder="1" applyAlignment="1">
      <alignment horizontal="center"/>
    </xf>
    <xf numFmtId="38" fontId="5" fillId="0" borderId="10" xfId="4" applyNumberFormat="1" applyFont="1" applyFill="1" applyBorder="1" applyAlignment="1">
      <alignment horizontal="center"/>
    </xf>
    <xf numFmtId="169" fontId="5" fillId="0" borderId="2" xfId="4" applyNumberFormat="1" applyFont="1" applyFill="1" applyBorder="1" applyAlignment="1">
      <alignment horizontal="center"/>
    </xf>
    <xf numFmtId="17" fontId="5" fillId="0" borderId="5" xfId="4" applyNumberFormat="1" applyFont="1" applyFill="1" applyBorder="1" applyAlignment="1">
      <alignment horizontal="center"/>
    </xf>
    <xf numFmtId="164" fontId="5" fillId="0" borderId="5" xfId="0" applyFont="1" applyFill="1" applyBorder="1" applyProtection="1"/>
    <xf numFmtId="6" fontId="5" fillId="0" borderId="1" xfId="4" applyNumberFormat="1" applyFont="1" applyFill="1" applyBorder="1"/>
    <xf numFmtId="38" fontId="5" fillId="0" borderId="1" xfId="4" applyNumberFormat="1" applyFont="1" applyFill="1" applyBorder="1" applyAlignment="1"/>
    <xf numFmtId="169" fontId="5" fillId="0" borderId="1" xfId="4" applyNumberFormat="1" applyFont="1" applyFill="1" applyBorder="1" applyAlignment="1">
      <alignment horizontal="center"/>
    </xf>
    <xf numFmtId="6" fontId="5" fillId="0" borderId="10" xfId="2" applyNumberFormat="1" applyFont="1" applyFill="1" applyBorder="1" applyProtection="1"/>
    <xf numFmtId="38" fontId="5" fillId="0" borderId="1" xfId="4" applyNumberFormat="1" applyFont="1" applyFill="1" applyBorder="1"/>
    <xf numFmtId="164" fontId="5" fillId="0" borderId="6" xfId="0" applyFont="1" applyFill="1" applyBorder="1" applyProtection="1"/>
    <xf numFmtId="6" fontId="5" fillId="0" borderId="3" xfId="4" applyNumberFormat="1" applyFont="1" applyFill="1" applyBorder="1"/>
    <xf numFmtId="38" fontId="5" fillId="0" borderId="3" xfId="4" applyNumberFormat="1" applyFont="1" applyFill="1" applyBorder="1" applyAlignment="1"/>
    <xf numFmtId="169" fontId="5" fillId="0" borderId="3" xfId="4" applyNumberFormat="1" applyFont="1" applyFill="1" applyBorder="1" applyAlignment="1">
      <alignment horizontal="center"/>
    </xf>
    <xf numFmtId="38" fontId="5" fillId="0" borderId="3" xfId="4" applyNumberFormat="1" applyFont="1" applyFill="1" applyBorder="1"/>
    <xf numFmtId="164" fontId="5" fillId="0" borderId="8" xfId="0" applyFont="1" applyFill="1" applyBorder="1" applyProtection="1"/>
    <xf numFmtId="6" fontId="5" fillId="0" borderId="7" xfId="4" applyNumberFormat="1" applyFont="1" applyFill="1" applyBorder="1"/>
    <xf numFmtId="38" fontId="5" fillId="0" borderId="7" xfId="4" applyNumberFormat="1" applyFont="1" applyFill="1" applyBorder="1" applyAlignment="1"/>
    <xf numFmtId="169" fontId="5" fillId="0" borderId="7" xfId="4" applyNumberFormat="1" applyFont="1" applyFill="1" applyBorder="1" applyAlignment="1">
      <alignment horizontal="center"/>
    </xf>
    <xf numFmtId="6" fontId="5" fillId="0" borderId="11" xfId="2" applyNumberFormat="1" applyFont="1" applyFill="1" applyBorder="1" applyProtection="1"/>
    <xf numFmtId="38" fontId="5" fillId="0" borderId="7" xfId="4" applyNumberFormat="1" applyFont="1" applyFill="1" applyBorder="1"/>
    <xf numFmtId="164" fontId="2" fillId="0" borderId="12" xfId="0" applyFont="1" applyFill="1" applyBorder="1"/>
    <xf numFmtId="6" fontId="5" fillId="0" borderId="7" xfId="0" applyNumberFormat="1" applyFont="1" applyFill="1" applyBorder="1"/>
    <xf numFmtId="38" fontId="5" fillId="0" borderId="7" xfId="0" applyNumberFormat="1" applyFont="1" applyFill="1" applyBorder="1"/>
    <xf numFmtId="167" fontId="5" fillId="0" borderId="7" xfId="0" applyNumberFormat="1" applyFont="1" applyFill="1" applyBorder="1"/>
    <xf numFmtId="164" fontId="5" fillId="0" borderId="0" xfId="0" applyFont="1" applyFill="1"/>
    <xf numFmtId="164" fontId="4" fillId="0" borderId="0" xfId="0" applyFont="1" applyFill="1" applyProtection="1"/>
    <xf numFmtId="164" fontId="4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4" fontId="1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6" fontId="5" fillId="0" borderId="1" xfId="1" applyNumberFormat="1" applyFont="1" applyFill="1" applyBorder="1" applyAlignment="1" applyProtection="1">
      <alignment horizontal="center"/>
    </xf>
    <xf numFmtId="167" fontId="5" fillId="0" borderId="1" xfId="2" applyNumberFormat="1" applyFont="1" applyFill="1" applyBorder="1" applyAlignment="1" applyProtection="1">
      <alignment horizontal="right"/>
    </xf>
    <xf numFmtId="166" fontId="5" fillId="0" borderId="3" xfId="1" applyNumberFormat="1" applyFont="1" applyFill="1" applyBorder="1" applyAlignment="1" applyProtection="1">
      <alignment horizontal="center"/>
    </xf>
    <xf numFmtId="167" fontId="5" fillId="0" borderId="3" xfId="2" applyNumberFormat="1" applyFont="1" applyFill="1" applyBorder="1" applyAlignment="1" applyProtection="1">
      <alignment horizontal="right"/>
    </xf>
    <xf numFmtId="166" fontId="5" fillId="0" borderId="7" xfId="1" applyNumberFormat="1" applyFont="1" applyFill="1" applyBorder="1" applyAlignment="1" applyProtection="1">
      <alignment horizontal="center"/>
    </xf>
    <xf numFmtId="167" fontId="5" fillId="0" borderId="7" xfId="2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/>
    <xf numFmtId="164" fontId="8" fillId="0" borderId="0" xfId="0" applyFont="1" applyFill="1" applyBorder="1"/>
    <xf numFmtId="9" fontId="4" fillId="0" borderId="0" xfId="3" applyFont="1" applyFill="1" applyBorder="1"/>
    <xf numFmtId="9" fontId="6" fillId="0" borderId="0" xfId="3" applyFont="1" applyFill="1" applyBorder="1"/>
    <xf numFmtId="164" fontId="1" fillId="0" borderId="0" xfId="0" applyFont="1" applyFill="1" applyBorder="1"/>
    <xf numFmtId="0" fontId="5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RowHeight="12" x14ac:dyDescent="0.15"/>
  <cols>
    <col min="1" max="1" width="15.875" style="7" customWidth="1"/>
    <col min="2" max="2" width="11.5" style="7" customWidth="1"/>
    <col min="3" max="3" width="10.875" style="7" customWidth="1"/>
    <col min="4" max="4" width="11.125" style="7" customWidth="1"/>
    <col min="5" max="5" width="13.625" style="7" customWidth="1"/>
    <col min="6" max="6" width="13.75" style="7" customWidth="1"/>
    <col min="7" max="7" width="11.5" style="7" customWidth="1"/>
    <col min="8" max="8" width="11.625" style="7" customWidth="1"/>
    <col min="9" max="9" width="11.75" style="7" customWidth="1"/>
    <col min="10" max="16384" width="9" style="7"/>
  </cols>
  <sheetData>
    <row r="1" spans="1:12" ht="15" customHeight="1" x14ac:dyDescent="0.2">
      <c r="A1" s="1" t="s">
        <v>0</v>
      </c>
      <c r="B1" s="2"/>
      <c r="C1" s="3"/>
      <c r="D1" s="3" t="s">
        <v>1</v>
      </c>
      <c r="E1" s="4"/>
      <c r="F1" s="5"/>
      <c r="G1" s="5"/>
      <c r="H1" s="5"/>
      <c r="I1" s="5"/>
      <c r="J1" s="6"/>
      <c r="K1" s="6"/>
      <c r="L1" s="6"/>
    </row>
    <row r="2" spans="1:12" ht="15" customHeight="1" x14ac:dyDescent="0.2">
      <c r="A2" s="1" t="s">
        <v>2</v>
      </c>
      <c r="B2" s="2"/>
      <c r="C2" s="3"/>
      <c r="D2" s="3"/>
      <c r="E2" s="4"/>
      <c r="F2" s="5"/>
      <c r="G2" s="5"/>
      <c r="H2" s="5"/>
      <c r="I2" s="5"/>
      <c r="J2" s="6"/>
      <c r="K2" s="6"/>
      <c r="L2" s="6"/>
    </row>
    <row r="3" spans="1:12" ht="15" customHeight="1" x14ac:dyDescent="0.25">
      <c r="A3" s="1" t="s">
        <v>3</v>
      </c>
      <c r="B3" s="8"/>
      <c r="C3" s="9" t="s">
        <v>4</v>
      </c>
      <c r="D3" s="10"/>
      <c r="E3" s="4"/>
      <c r="F3" s="5"/>
      <c r="G3" s="5"/>
      <c r="H3" s="5"/>
      <c r="I3" s="5"/>
      <c r="J3" s="6"/>
      <c r="K3" s="6"/>
      <c r="L3" s="6"/>
    </row>
    <row r="4" spans="1:12" ht="12.75" customHeight="1" x14ac:dyDescent="0.2">
      <c r="A4" s="11"/>
      <c r="B4" s="2"/>
      <c r="C4" s="12"/>
      <c r="D4" s="13"/>
      <c r="E4" s="4"/>
      <c r="F4" s="4"/>
      <c r="G4" s="4"/>
      <c r="H4" s="4"/>
      <c r="I4" s="6"/>
      <c r="J4" s="6"/>
      <c r="K4" s="6"/>
      <c r="L4" s="6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6"/>
      <c r="J6" s="6"/>
      <c r="K6" s="6"/>
      <c r="L6" s="6"/>
    </row>
    <row r="7" spans="1:12" ht="12.75" x14ac:dyDescent="0.2">
      <c r="A7" s="14"/>
      <c r="B7" s="15"/>
      <c r="C7" s="16" t="s">
        <v>5</v>
      </c>
      <c r="D7" s="16" t="s">
        <v>6</v>
      </c>
      <c r="E7" s="16" t="s">
        <v>6</v>
      </c>
      <c r="F7" s="16" t="s">
        <v>7</v>
      </c>
      <c r="G7" s="17" t="s">
        <v>8</v>
      </c>
      <c r="H7" s="18" t="s">
        <v>9</v>
      </c>
      <c r="I7" s="19"/>
      <c r="J7" s="6"/>
      <c r="K7" s="6"/>
      <c r="L7" s="6"/>
    </row>
    <row r="8" spans="1:12" ht="13.5" thickBot="1" x14ac:dyDescent="0.25">
      <c r="A8" s="20" t="s">
        <v>10</v>
      </c>
      <c r="B8" s="21" t="s">
        <v>11</v>
      </c>
      <c r="C8" s="20" t="s">
        <v>12</v>
      </c>
      <c r="D8" s="20" t="s">
        <v>13</v>
      </c>
      <c r="E8" s="20" t="s">
        <v>14</v>
      </c>
      <c r="F8" s="20" t="s">
        <v>15</v>
      </c>
      <c r="G8" s="22" t="s">
        <v>16</v>
      </c>
      <c r="H8" s="23" t="s">
        <v>17</v>
      </c>
      <c r="I8" s="19"/>
      <c r="J8" s="6"/>
      <c r="K8" s="6"/>
      <c r="L8" s="6"/>
    </row>
    <row r="9" spans="1:12" ht="12.75" customHeight="1" x14ac:dyDescent="0.2">
      <c r="A9" s="24" t="s">
        <v>18</v>
      </c>
      <c r="B9" s="25">
        <v>37300</v>
      </c>
      <c r="C9" s="26">
        <v>30</v>
      </c>
      <c r="D9" s="27">
        <v>162717</v>
      </c>
      <c r="E9" s="28">
        <v>14541899.33</v>
      </c>
      <c r="F9" s="29">
        <f>E9*0.18</f>
        <v>2617541.8794</v>
      </c>
      <c r="G9" s="29">
        <f>E9-F9</f>
        <v>11924357.4506</v>
      </c>
      <c r="H9" s="30">
        <f>G9*0.185</f>
        <v>2206006.1283610002</v>
      </c>
      <c r="I9" s="31"/>
      <c r="J9" s="6"/>
      <c r="K9" s="6"/>
      <c r="L9" s="6"/>
    </row>
    <row r="10" spans="1:12" ht="12.75" x14ac:dyDescent="0.2">
      <c r="A10" s="32" t="s">
        <v>19</v>
      </c>
      <c r="B10" s="33">
        <v>37762</v>
      </c>
      <c r="C10" s="34">
        <v>30</v>
      </c>
      <c r="D10" s="35">
        <v>147062</v>
      </c>
      <c r="E10" s="36">
        <v>6324736.6900000004</v>
      </c>
      <c r="F10" s="37">
        <f>E10*0.18</f>
        <v>1138452.6041999999</v>
      </c>
      <c r="G10" s="37">
        <f>E10-F10</f>
        <v>5186284.0858000005</v>
      </c>
      <c r="H10" s="38">
        <f>G10*0.185</f>
        <v>959462.55587300006</v>
      </c>
      <c r="I10" s="6"/>
      <c r="J10" s="6"/>
      <c r="K10" s="6"/>
      <c r="L10" s="6"/>
    </row>
    <row r="11" spans="1:12" ht="12.75" x14ac:dyDescent="0.2">
      <c r="A11" s="32" t="s">
        <v>20</v>
      </c>
      <c r="B11" s="33">
        <v>37974</v>
      </c>
      <c r="C11" s="34">
        <v>30</v>
      </c>
      <c r="D11" s="35">
        <v>121689</v>
      </c>
      <c r="E11" s="36">
        <v>7243861.6900000004</v>
      </c>
      <c r="F11" s="37">
        <f>E11*0.18</f>
        <v>1303895.1041999999</v>
      </c>
      <c r="G11" s="37">
        <f>E11-F11</f>
        <v>5939966.5858000005</v>
      </c>
      <c r="H11" s="38">
        <f>G11*0.185</f>
        <v>1098893.818373</v>
      </c>
      <c r="I11" s="6"/>
      <c r="J11" s="6"/>
      <c r="K11" s="6"/>
      <c r="L11" s="6"/>
    </row>
    <row r="12" spans="1:12" ht="13.5" thickBot="1" x14ac:dyDescent="0.25">
      <c r="A12" s="39" t="s">
        <v>21</v>
      </c>
      <c r="B12" s="40">
        <v>39344</v>
      </c>
      <c r="C12" s="41">
        <v>30</v>
      </c>
      <c r="D12" s="42">
        <v>67432</v>
      </c>
      <c r="E12" s="43">
        <v>3591882.76</v>
      </c>
      <c r="F12" s="44">
        <f>E12*0.18</f>
        <v>646538.89679999999</v>
      </c>
      <c r="G12" s="44">
        <f>E12-F12</f>
        <v>2945343.8631999996</v>
      </c>
      <c r="H12" s="45">
        <f>G12*0.185</f>
        <v>544888.61469199986</v>
      </c>
      <c r="I12" s="6"/>
      <c r="J12" s="6"/>
      <c r="K12" s="6"/>
      <c r="L12" s="6"/>
    </row>
    <row r="13" spans="1:12" ht="13.5" thickBot="1" x14ac:dyDescent="0.25">
      <c r="A13" s="39" t="s">
        <v>22</v>
      </c>
      <c r="B13" s="46"/>
      <c r="C13" s="41"/>
      <c r="D13" s="42">
        <f>SUM(D9:D12)</f>
        <v>498900</v>
      </c>
      <c r="E13" s="44">
        <f>SUM(E9:E12)</f>
        <v>31702380.469999999</v>
      </c>
      <c r="F13" s="44">
        <f>SUM(F9:F12)</f>
        <v>5706428.4846000001</v>
      </c>
      <c r="G13" s="44">
        <f>SUM(G9:G12)</f>
        <v>25995951.985399999</v>
      </c>
      <c r="H13" s="45">
        <f>SUM(H9:H12)</f>
        <v>4809251.1172989998</v>
      </c>
      <c r="I13" s="6"/>
      <c r="J13" s="6"/>
      <c r="K13" s="6"/>
      <c r="L13" s="6"/>
    </row>
    <row r="14" spans="1:12" ht="12.75" x14ac:dyDescent="0.2">
      <c r="A14" s="47"/>
      <c r="B14" s="48"/>
      <c r="C14" s="49"/>
      <c r="D14" s="50"/>
      <c r="E14" s="51"/>
      <c r="F14" s="51"/>
      <c r="G14" s="51"/>
      <c r="H14" s="52"/>
      <c r="I14" s="6"/>
      <c r="J14" s="6"/>
      <c r="K14" s="6"/>
      <c r="L14" s="6"/>
    </row>
    <row r="15" spans="1:12" ht="12.75" x14ac:dyDescent="0.2">
      <c r="A15" s="47"/>
      <c r="B15" s="48"/>
      <c r="C15" s="49"/>
      <c r="D15" s="50"/>
      <c r="E15" s="51"/>
      <c r="F15" s="51"/>
      <c r="G15" s="51"/>
      <c r="H15" s="31"/>
      <c r="I15" s="6"/>
      <c r="J15" s="6"/>
      <c r="K15" s="6"/>
      <c r="L15" s="6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</row>
    <row r="18" spans="1:12" ht="12.75" x14ac:dyDescent="0.2">
      <c r="A18" s="53" t="s">
        <v>25</v>
      </c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</row>
    <row r="19" spans="1:12" ht="12.75" customHeight="1" x14ac:dyDescent="0.2">
      <c r="A19" s="54" t="s">
        <v>26</v>
      </c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6"/>
      <c r="J20" s="6"/>
      <c r="K20" s="6"/>
      <c r="L20" s="6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6"/>
      <c r="J21" s="6"/>
      <c r="K21" s="6"/>
      <c r="L21" s="6"/>
    </row>
    <row r="22" spans="1:12" ht="12.75" customHeight="1" x14ac:dyDescent="0.25">
      <c r="A22" s="4"/>
      <c r="B22" s="4"/>
      <c r="C22" s="4"/>
      <c r="D22" s="4"/>
      <c r="E22" s="4"/>
      <c r="F22" s="55"/>
      <c r="G22" s="4"/>
      <c r="H22" s="4"/>
      <c r="I22" s="56"/>
      <c r="J22" s="6"/>
      <c r="K22" s="6"/>
      <c r="L22" s="6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6"/>
      <c r="J23" s="6"/>
      <c r="K23" s="6"/>
      <c r="L23" s="6"/>
    </row>
    <row r="24" spans="1:12" ht="12.75" x14ac:dyDescent="0.2">
      <c r="A24" s="4" t="s">
        <v>27</v>
      </c>
      <c r="B24" s="4"/>
      <c r="C24" s="4"/>
      <c r="D24" s="4"/>
      <c r="E24" s="4"/>
      <c r="F24" s="109"/>
      <c r="G24" s="109"/>
      <c r="H24" s="109"/>
      <c r="I24" s="6"/>
      <c r="J24" s="6"/>
      <c r="K24" s="6"/>
      <c r="L24" s="6"/>
    </row>
    <row r="25" spans="1:12" ht="15" x14ac:dyDescent="0.25">
      <c r="A25" s="57"/>
      <c r="B25" s="58"/>
      <c r="C25" s="110" t="s">
        <v>28</v>
      </c>
      <c r="D25" s="110"/>
      <c r="E25" s="110"/>
      <c r="F25" s="110" t="s">
        <v>29</v>
      </c>
      <c r="G25" s="110"/>
      <c r="H25" s="110"/>
      <c r="I25" s="6"/>
      <c r="J25" s="6"/>
      <c r="K25" s="6"/>
      <c r="L25" s="6"/>
    </row>
    <row r="26" spans="1:12" ht="13.5" thickBot="1" x14ac:dyDescent="0.25">
      <c r="A26" s="57"/>
      <c r="B26" s="58"/>
      <c r="C26" s="57"/>
      <c r="D26" s="59"/>
      <c r="E26" s="60"/>
      <c r="F26" s="61"/>
      <c r="G26" s="62"/>
      <c r="H26" s="63"/>
      <c r="I26" s="6"/>
      <c r="J26" s="6"/>
      <c r="K26" s="6"/>
      <c r="L26" s="6"/>
    </row>
    <row r="27" spans="1:12" ht="13.5" thickBot="1" x14ac:dyDescent="0.25">
      <c r="A27" s="64" t="s">
        <v>10</v>
      </c>
      <c r="B27" s="65">
        <v>40787</v>
      </c>
      <c r="C27" s="66">
        <v>40756</v>
      </c>
      <c r="D27" s="67" t="s">
        <v>30</v>
      </c>
      <c r="E27" s="68" t="s">
        <v>31</v>
      </c>
      <c r="F27" s="69">
        <v>40422</v>
      </c>
      <c r="G27" s="67" t="s">
        <v>30</v>
      </c>
      <c r="H27" s="68" t="s">
        <v>31</v>
      </c>
      <c r="I27" s="6"/>
      <c r="J27" s="6"/>
      <c r="K27" s="6"/>
      <c r="L27" s="6"/>
    </row>
    <row r="28" spans="1:12" ht="12.75" x14ac:dyDescent="0.2">
      <c r="A28" s="70" t="s">
        <v>18</v>
      </c>
      <c r="B28" s="71">
        <f>E9</f>
        <v>14541899.33</v>
      </c>
      <c r="C28" s="28">
        <v>13921352.529999999</v>
      </c>
      <c r="D28" s="72">
        <f>B28-C28</f>
        <v>620546.80000000075</v>
      </c>
      <c r="E28" s="73">
        <f>D28/C28</f>
        <v>4.4575180368627641E-2</v>
      </c>
      <c r="F28" s="74">
        <v>13299077.52</v>
      </c>
      <c r="G28" s="75">
        <f>B28-F28</f>
        <v>1242821.8100000005</v>
      </c>
      <c r="H28" s="73">
        <f>G28/F28</f>
        <v>9.3451730628005283E-2</v>
      </c>
      <c r="I28" s="6"/>
      <c r="J28" s="6"/>
      <c r="K28" s="6"/>
      <c r="L28" s="6"/>
    </row>
    <row r="29" spans="1:12" ht="12.75" x14ac:dyDescent="0.2">
      <c r="A29" s="76" t="s">
        <v>19</v>
      </c>
      <c r="B29" s="77">
        <f>E10</f>
        <v>6324736.6900000004</v>
      </c>
      <c r="C29" s="36">
        <v>6251517.2999999998</v>
      </c>
      <c r="D29" s="78">
        <f>B29-C29</f>
        <v>73219.390000000596</v>
      </c>
      <c r="E29" s="79">
        <f>D29/C29</f>
        <v>1.1712259038297887E-2</v>
      </c>
      <c r="F29" s="51">
        <v>6623482.9500000002</v>
      </c>
      <c r="G29" s="80">
        <f>B29-F29</f>
        <v>-298746.25999999978</v>
      </c>
      <c r="H29" s="79">
        <f>G29/F29</f>
        <v>-4.5104103423411056E-2</v>
      </c>
      <c r="I29" s="6"/>
      <c r="J29" s="6"/>
      <c r="K29" s="6"/>
      <c r="L29" s="6"/>
    </row>
    <row r="30" spans="1:12" ht="12.75" x14ac:dyDescent="0.2">
      <c r="A30" s="76" t="s">
        <v>20</v>
      </c>
      <c r="B30" s="77">
        <f>E11</f>
        <v>7243861.6900000004</v>
      </c>
      <c r="C30" s="36">
        <v>7465170.2699999996</v>
      </c>
      <c r="D30" s="78">
        <f>B30-C30</f>
        <v>-221308.57999999914</v>
      </c>
      <c r="E30" s="79">
        <f>D30/C30</f>
        <v>-2.9645483223519183E-2</v>
      </c>
      <c r="F30" s="51">
        <v>7113390.0700000003</v>
      </c>
      <c r="G30" s="80">
        <f>B30-F30</f>
        <v>130471.62000000011</v>
      </c>
      <c r="H30" s="79">
        <f>G30/F30</f>
        <v>1.8341693442378609E-2</v>
      </c>
      <c r="I30" s="6"/>
      <c r="J30" s="6"/>
      <c r="K30" s="6"/>
      <c r="L30" s="6"/>
    </row>
    <row r="31" spans="1:12" ht="13.5" thickBot="1" x14ac:dyDescent="0.25">
      <c r="A31" s="81" t="s">
        <v>21</v>
      </c>
      <c r="B31" s="82">
        <f>E12</f>
        <v>3591882.76</v>
      </c>
      <c r="C31" s="43">
        <v>3501284.67</v>
      </c>
      <c r="D31" s="83">
        <f>B31-C31</f>
        <v>90598.089999999851</v>
      </c>
      <c r="E31" s="84">
        <f>D31/C31</f>
        <v>2.5875670943374007E-2</v>
      </c>
      <c r="F31" s="85">
        <v>3407606.2</v>
      </c>
      <c r="G31" s="86">
        <f>B31-F31</f>
        <v>184276.55999999959</v>
      </c>
      <c r="H31" s="84">
        <f>G31/F31</f>
        <v>5.4078009366223007E-2</v>
      </c>
      <c r="I31" s="6"/>
      <c r="J31" s="6"/>
      <c r="K31" s="6"/>
      <c r="L31" s="6"/>
    </row>
    <row r="32" spans="1:12" ht="12.75" customHeight="1" thickBot="1" x14ac:dyDescent="0.25">
      <c r="A32" s="87"/>
      <c r="B32" s="88">
        <f>SUM(B28:B31)</f>
        <v>31702380.469999999</v>
      </c>
      <c r="C32" s="88">
        <f>SUM(C28:C31)</f>
        <v>31139324.769999996</v>
      </c>
      <c r="D32" s="89">
        <f>SUM(D28:D31)</f>
        <v>563055.70000000205</v>
      </c>
      <c r="E32" s="84">
        <f>D32/C32</f>
        <v>1.8081821110728025E-2</v>
      </c>
      <c r="F32" s="90">
        <f>SUM(F28:F31)</f>
        <v>30443556.739999998</v>
      </c>
      <c r="G32" s="89">
        <f>SUM(G28:G31)</f>
        <v>1258823.7300000004</v>
      </c>
      <c r="H32" s="84">
        <f>G32/F32</f>
        <v>4.1349430381963988E-2</v>
      </c>
      <c r="I32" s="6"/>
      <c r="J32" s="6"/>
      <c r="K32" s="6"/>
      <c r="L32" s="6"/>
    </row>
    <row r="33" spans="1:12" ht="12.75" customHeight="1" x14ac:dyDescent="0.2">
      <c r="A33" s="4"/>
      <c r="B33" s="4"/>
      <c r="C33" s="4"/>
      <c r="D33" s="4"/>
      <c r="E33" s="4"/>
      <c r="F33" s="91"/>
      <c r="G33" s="4"/>
      <c r="H33" s="4"/>
      <c r="I33" s="6"/>
      <c r="J33" s="6"/>
      <c r="K33" s="6"/>
      <c r="L33" s="6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6"/>
      <c r="J34" s="6"/>
      <c r="K34" s="6"/>
      <c r="L34" s="6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5"/>
      <c r="I35" s="6"/>
      <c r="J35" s="6"/>
      <c r="K35" s="6"/>
      <c r="L35" s="6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6"/>
      <c r="J37" s="6"/>
      <c r="K37" s="6"/>
      <c r="L37" s="6"/>
    </row>
    <row r="38" spans="1:12" ht="15" customHeight="1" x14ac:dyDescent="0.2">
      <c r="A38" s="1" t="s">
        <v>0</v>
      </c>
      <c r="B38" s="8"/>
      <c r="C38" s="92"/>
      <c r="D38" s="92"/>
      <c r="E38" s="92"/>
      <c r="F38" s="4"/>
      <c r="G38" s="4"/>
      <c r="H38" s="4"/>
      <c r="I38" s="6"/>
      <c r="J38" s="6"/>
      <c r="K38" s="6"/>
      <c r="L38" s="6"/>
    </row>
    <row r="39" spans="1:12" ht="15" x14ac:dyDescent="0.2">
      <c r="A39" s="1" t="s">
        <v>32</v>
      </c>
      <c r="B39" s="8"/>
      <c r="C39" s="92"/>
      <c r="D39" s="92"/>
      <c r="E39" s="92"/>
      <c r="F39" s="4"/>
      <c r="G39" s="4"/>
      <c r="H39" s="4"/>
      <c r="I39" s="6"/>
      <c r="J39" s="6"/>
      <c r="K39" s="6"/>
      <c r="L39" s="6"/>
    </row>
    <row r="40" spans="1:12" ht="15" x14ac:dyDescent="0.25">
      <c r="A40" s="1" t="s">
        <v>33</v>
      </c>
      <c r="B40" s="93"/>
      <c r="C40" s="94" t="s">
        <v>34</v>
      </c>
      <c r="D40" s="92"/>
      <c r="E40" s="92"/>
      <c r="F40" s="4"/>
      <c r="G40" s="4"/>
      <c r="H40" s="4"/>
      <c r="I40" s="6"/>
      <c r="J40" s="6"/>
      <c r="K40" s="6"/>
      <c r="L40" s="6"/>
    </row>
    <row r="41" spans="1:12" ht="15" x14ac:dyDescent="0.25">
      <c r="A41" s="95"/>
      <c r="B41" s="93"/>
      <c r="C41" s="94" t="s">
        <v>35</v>
      </c>
      <c r="D41" s="92"/>
      <c r="E41" s="92"/>
      <c r="F41" s="4"/>
      <c r="G41" s="4"/>
      <c r="H41" s="4"/>
      <c r="I41" s="6"/>
      <c r="J41" s="6"/>
      <c r="K41" s="6"/>
      <c r="L41" s="6"/>
    </row>
    <row r="42" spans="1:12" ht="18.75" customHeight="1" x14ac:dyDescent="0.2">
      <c r="A42" s="11"/>
      <c r="B42" s="4"/>
      <c r="C42" s="96"/>
      <c r="D42" s="3"/>
      <c r="E42" s="3"/>
      <c r="F42" s="4"/>
      <c r="G42" s="4"/>
      <c r="H42" s="4"/>
      <c r="I42" s="6"/>
      <c r="J42" s="6"/>
      <c r="K42" s="6"/>
      <c r="L42" s="6"/>
    </row>
    <row r="43" spans="1:12" ht="13.5" thickBot="1" x14ac:dyDescent="0.25">
      <c r="A43" s="97"/>
      <c r="B43" s="48"/>
      <c r="C43" s="97"/>
      <c r="D43" s="97"/>
      <c r="E43" s="97"/>
      <c r="F43" s="4"/>
      <c r="G43" s="4"/>
      <c r="H43" s="4"/>
      <c r="I43" s="6"/>
      <c r="J43" s="6"/>
      <c r="K43" s="6"/>
      <c r="L43" s="6"/>
    </row>
    <row r="44" spans="1:12" ht="12.75" x14ac:dyDescent="0.2">
      <c r="A44" s="14"/>
      <c r="B44" s="25"/>
      <c r="C44" s="16" t="s">
        <v>36</v>
      </c>
      <c r="D44" s="16" t="s">
        <v>36</v>
      </c>
      <c r="E44" s="16" t="s">
        <v>36</v>
      </c>
      <c r="F44" s="16"/>
      <c r="G44" s="16"/>
      <c r="H44" s="4"/>
      <c r="I44" s="6"/>
      <c r="J44" s="6"/>
      <c r="K44" s="6"/>
      <c r="L44" s="6"/>
    </row>
    <row r="45" spans="1:12" ht="13.5" thickBot="1" x14ac:dyDescent="0.25">
      <c r="A45" s="20" t="s">
        <v>10</v>
      </c>
      <c r="B45" s="33" t="s">
        <v>37</v>
      </c>
      <c r="C45" s="20" t="s">
        <v>13</v>
      </c>
      <c r="D45" s="20" t="s">
        <v>38</v>
      </c>
      <c r="E45" s="20" t="s">
        <v>39</v>
      </c>
      <c r="F45" s="20" t="s">
        <v>8</v>
      </c>
      <c r="G45" s="20" t="s">
        <v>40</v>
      </c>
      <c r="H45" s="4"/>
      <c r="I45" s="6"/>
      <c r="J45" s="6"/>
      <c r="K45" s="6"/>
      <c r="L45" s="6"/>
    </row>
    <row r="46" spans="1:12" ht="12.75" x14ac:dyDescent="0.2">
      <c r="A46" s="24" t="s">
        <v>18</v>
      </c>
      <c r="B46" s="25">
        <v>37300</v>
      </c>
      <c r="C46" s="98">
        <v>532200</v>
      </c>
      <c r="D46" s="99">
        <v>46427865.5</v>
      </c>
      <c r="E46" s="99">
        <f>D46*0.18</f>
        <v>8357015.79</v>
      </c>
      <c r="F46" s="99">
        <f>D46-E46</f>
        <v>38070849.710000001</v>
      </c>
      <c r="G46" s="99">
        <f>0.185*F46</f>
        <v>7043107.1963499999</v>
      </c>
      <c r="H46" s="4"/>
      <c r="I46" s="6"/>
      <c r="J46" s="6"/>
      <c r="K46" s="6"/>
      <c r="L46" s="6"/>
    </row>
    <row r="47" spans="1:12" ht="12.75" x14ac:dyDescent="0.2">
      <c r="A47" s="32" t="s">
        <v>19</v>
      </c>
      <c r="B47" s="33">
        <v>37762</v>
      </c>
      <c r="C47" s="100">
        <v>475698</v>
      </c>
      <c r="D47" s="101">
        <v>19872845.699999999</v>
      </c>
      <c r="E47" s="101">
        <f>D47*0.18</f>
        <v>3577112.2259999998</v>
      </c>
      <c r="F47" s="101">
        <f>D47-E47</f>
        <v>16295733.473999999</v>
      </c>
      <c r="G47" s="101">
        <f>0.185*F47</f>
        <v>3014710.6926899999</v>
      </c>
      <c r="H47" s="4"/>
      <c r="I47" s="6"/>
      <c r="J47" s="6"/>
      <c r="K47" s="6"/>
      <c r="L47" s="6"/>
    </row>
    <row r="48" spans="1:12" ht="12.75" x14ac:dyDescent="0.2">
      <c r="A48" s="32" t="s">
        <v>20</v>
      </c>
      <c r="B48" s="33">
        <v>37974</v>
      </c>
      <c r="C48" s="100">
        <v>398563</v>
      </c>
      <c r="D48" s="101">
        <v>23517169.859999999</v>
      </c>
      <c r="E48" s="101">
        <f>D48*0.18</f>
        <v>4233090.5747999996</v>
      </c>
      <c r="F48" s="101">
        <f>D48-E48</f>
        <v>19284079.2852</v>
      </c>
      <c r="G48" s="101">
        <f>0.185*F48</f>
        <v>3567554.6677620001</v>
      </c>
      <c r="H48" s="4"/>
      <c r="I48" s="6"/>
      <c r="J48" s="6"/>
      <c r="K48" s="6"/>
      <c r="L48" s="6"/>
    </row>
    <row r="49" spans="1:12" ht="13.5" thickBot="1" x14ac:dyDescent="0.25">
      <c r="A49" s="81" t="s">
        <v>21</v>
      </c>
      <c r="B49" s="40">
        <v>39344</v>
      </c>
      <c r="C49" s="102">
        <v>204450</v>
      </c>
      <c r="D49" s="103">
        <v>10960087.02</v>
      </c>
      <c r="E49" s="103">
        <f>D49*0.18</f>
        <v>1972815.6635999999</v>
      </c>
      <c r="F49" s="103">
        <f>D49-E49</f>
        <v>8987271.3563999999</v>
      </c>
      <c r="G49" s="103">
        <f>0.185*F49</f>
        <v>1662645.2009340001</v>
      </c>
      <c r="H49" s="4"/>
      <c r="I49" s="6"/>
      <c r="J49" s="6"/>
      <c r="K49" s="6"/>
      <c r="L49" s="6"/>
    </row>
    <row r="50" spans="1:12" ht="13.5" thickBot="1" x14ac:dyDescent="0.25">
      <c r="A50" s="39" t="s">
        <v>22</v>
      </c>
      <c r="B50" s="40"/>
      <c r="C50" s="102">
        <f>SUM(C46:C49)</f>
        <v>1610911</v>
      </c>
      <c r="D50" s="103">
        <f>SUM(D46:D49)</f>
        <v>100777968.08</v>
      </c>
      <c r="E50" s="103">
        <f>SUM(E46:E49)</f>
        <v>18140034.2544</v>
      </c>
      <c r="F50" s="103">
        <f>SUM(F46:F49)</f>
        <v>82637933.825599998</v>
      </c>
      <c r="G50" s="103">
        <f>SUM(G46:G49)</f>
        <v>15288017.757736001</v>
      </c>
      <c r="H50" s="4"/>
      <c r="I50" s="6"/>
      <c r="J50" s="6"/>
      <c r="K50" s="6"/>
      <c r="L50" s="6"/>
    </row>
    <row r="51" spans="1:12" ht="12.75" x14ac:dyDescent="0.2">
      <c r="A51" s="6"/>
      <c r="B51" s="6"/>
      <c r="C51" s="104"/>
      <c r="D51" s="104"/>
      <c r="E51" s="104"/>
      <c r="F51" s="104"/>
      <c r="G51" s="104"/>
      <c r="H51" s="6"/>
      <c r="I51" s="6"/>
      <c r="J51" s="6"/>
      <c r="K51" s="6"/>
      <c r="L51" s="6"/>
    </row>
    <row r="52" spans="1:12" ht="12.75" x14ac:dyDescent="0.2">
      <c r="A52" s="6"/>
      <c r="B52" s="6"/>
      <c r="C52" s="104"/>
      <c r="D52" s="104"/>
      <c r="E52" s="104"/>
      <c r="F52" s="104"/>
      <c r="G52" s="104"/>
      <c r="H52" s="6"/>
      <c r="I52" s="6"/>
      <c r="J52" s="6"/>
      <c r="K52" s="6"/>
      <c r="L52" s="6"/>
    </row>
    <row r="53" spans="1:12" ht="14.25" x14ac:dyDescent="0.2">
      <c r="A53" s="105"/>
      <c r="B53" s="105"/>
      <c r="C53" s="106"/>
      <c r="D53" s="106"/>
      <c r="E53" s="107"/>
      <c r="F53" s="107"/>
      <c r="G53" s="107"/>
      <c r="H53" s="6"/>
      <c r="I53" s="6"/>
      <c r="J53" s="6"/>
      <c r="K53" s="6"/>
      <c r="L53" s="6"/>
    </row>
    <row r="54" spans="1:12" ht="15" x14ac:dyDescent="0.25">
      <c r="A54" s="108"/>
      <c r="B54" s="105"/>
      <c r="C54" s="105"/>
      <c r="D54" s="105"/>
      <c r="E54" s="6"/>
      <c r="F54" s="6"/>
      <c r="G54" s="6"/>
      <c r="H54" s="6"/>
      <c r="I54" s="6"/>
      <c r="J54" s="6"/>
      <c r="K54" s="6"/>
      <c r="L54" s="6"/>
    </row>
    <row r="55" spans="1:12" x14ac:dyDescent="0.15">
      <c r="A55" s="105"/>
      <c r="B55" s="105"/>
      <c r="C55" s="105"/>
      <c r="D55" s="105"/>
      <c r="E55" s="6"/>
      <c r="F55" s="6"/>
      <c r="G55" s="6"/>
      <c r="H55" s="6"/>
      <c r="I55" s="6"/>
      <c r="J55" s="6"/>
      <c r="K55" s="6"/>
      <c r="L55" s="6"/>
    </row>
    <row r="56" spans="1:12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mergeCells count="3">
    <mergeCell ref="F24:H24"/>
    <mergeCell ref="C25:E25"/>
    <mergeCell ref="F25:H25"/>
  </mergeCells>
  <conditionalFormatting sqref="A4:XFD65536 A1:E3 J1:IV3">
    <cfRule type="cellIs" dxfId="2" priority="3" stopIfTrue="1" operator="lessThan">
      <formula>0</formula>
    </cfRule>
  </conditionalFormatting>
  <conditionalFormatting sqref="F1:I3">
    <cfRule type="cellIs" dxfId="1" priority="2" stopIfTrue="1" operator="lessThan">
      <formula>0</formula>
    </cfRule>
  </conditionalFormatting>
  <conditionalFormatting sqref="F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2011-10-19T21:37:22Z</dcterms:created>
  <dcterms:modified xsi:type="dcterms:W3CDTF">2011-10-20T12:20:57Z</dcterms:modified>
</cp:coreProperties>
</file>