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1625" windowHeight="6030"/>
  </bookViews>
  <sheets>
    <sheet name="Racetrack Revenue" sheetId="1" r:id="rId1"/>
  </sheets>
  <calcPr calcId="145621"/>
</workbook>
</file>

<file path=xl/calcChain.xml><?xml version="1.0" encoding="utf-8"?>
<calcChain xmlns="http://schemas.openxmlformats.org/spreadsheetml/2006/main">
  <c r="D50" i="1" l="1"/>
  <c r="C50" i="1"/>
  <c r="F49" i="1"/>
  <c r="G49" i="1" s="1"/>
  <c r="E49" i="1"/>
  <c r="E48" i="1"/>
  <c r="F48" i="1" s="1"/>
  <c r="G48" i="1" s="1"/>
  <c r="F47" i="1"/>
  <c r="G47" i="1" s="1"/>
  <c r="E47" i="1"/>
  <c r="E46" i="1"/>
  <c r="E50" i="1" s="1"/>
  <c r="F32" i="1"/>
  <c r="C32" i="1"/>
  <c r="B31" i="1"/>
  <c r="G31" i="1" s="1"/>
  <c r="H31" i="1" s="1"/>
  <c r="B30" i="1"/>
  <c r="G30" i="1" s="1"/>
  <c r="H30" i="1" s="1"/>
  <c r="B29" i="1"/>
  <c r="G29" i="1" s="1"/>
  <c r="H29" i="1" s="1"/>
  <c r="B28" i="1"/>
  <c r="G28" i="1" s="1"/>
  <c r="E13" i="1"/>
  <c r="D13" i="1"/>
  <c r="F12" i="1"/>
  <c r="G12" i="1" s="1"/>
  <c r="H12" i="1" s="1"/>
  <c r="G11" i="1"/>
  <c r="H11" i="1" s="1"/>
  <c r="F11" i="1"/>
  <c r="F10" i="1"/>
  <c r="G10" i="1" s="1"/>
  <c r="H10" i="1" s="1"/>
  <c r="G9" i="1"/>
  <c r="H9" i="1" s="1"/>
  <c r="F9" i="1"/>
  <c r="F13" i="1" s="1"/>
  <c r="G32" i="1" l="1"/>
  <c r="H32" i="1" s="1"/>
  <c r="H28" i="1"/>
  <c r="H13" i="1"/>
  <c r="G13" i="1"/>
  <c r="D29" i="1"/>
  <c r="E29" i="1" s="1"/>
  <c r="D31" i="1"/>
  <c r="E31" i="1" s="1"/>
  <c r="B32" i="1"/>
  <c r="F46" i="1"/>
  <c r="D28" i="1"/>
  <c r="D30" i="1"/>
  <c r="E30" i="1" s="1"/>
  <c r="G46" i="1" l="1"/>
  <c r="G50" i="1" s="1"/>
  <c r="F50" i="1"/>
  <c r="D32" i="1"/>
  <c r="E32" i="1" s="1"/>
  <c r="E28" i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<sst xmlns="http://schemas.openxmlformats.org/spreadsheetml/2006/main" count="60" uniqueCount="41">
  <si>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</si>
  <si>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</si>
  <si>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</si>
  <si>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</si>
  <si>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APRIL 2012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</si>
  <si>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</si>
  <si>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</si>
  <si>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</si>
  <si>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</si>
  <si>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</si>
  <si>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</si>
  <si>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</si>
  <si>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</si>
  <si>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</si>
  <si>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</si>
  <si>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</si>
  <si>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</si>
  <si>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</si>
  <si>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</si>
  <si>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</si>
  <si>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</si>
  <si>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</si>
  <si>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</si>
  <si>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</si>
  <si>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</si>
  <si>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</si>
  <si>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</si>
  <si>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</si>
  <si>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</si>
  <si>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</si>
  <si>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</si>
  <si>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</si>
  <si>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</si>
  <si>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</si>
  <si>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2011 - APRIL 30, 2012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</si>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</sst>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12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2" fillId="0" borderId="0" xfId="0" applyFont="1" applyFill="1" applyAlignment="1">
      <alignment vertical="center"/>
    </xf>
    <xf numFmtId="164" fontId="0" fillId="0" borderId="0" xfId="0" applyFill="1" applyBorder="1" applyAlignment="1">
      <alignment vertical="center"/>
    </xf>
    <xf numFmtId="164" fontId="0" fillId="0" borderId="0" xfId="0" applyFill="1" applyAlignment="1">
      <alignment vertical="center"/>
    </xf>
    <xf numFmtId="165" fontId="3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left" vertical="center"/>
    </xf>
    <xf numFmtId="164" fontId="1" fillId="0" borderId="0" xfId="0" applyFont="1" applyFill="1" applyAlignment="1" applyProtection="1">
      <alignment vertical="center"/>
    </xf>
    <xf numFmtId="164" fontId="4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 vertical="center"/>
    </xf>
    <xf numFmtId="17" fontId="4" fillId="0" borderId="1" xfId="4" applyNumberFormat="1" applyFont="1" applyFill="1" applyBorder="1" applyAlignment="1">
      <alignment horizontal="center" vertical="center"/>
    </xf>
    <xf numFmtId="17" fontId="4" fillId="0" borderId="10" xfId="4" applyNumberFormat="1" applyFont="1" applyFill="1" applyBorder="1" applyAlignment="1">
      <alignment horizontal="center" vertical="center"/>
    </xf>
    <xf numFmtId="38" fontId="4" fillId="0" borderId="10" xfId="4" applyNumberFormat="1" applyFont="1" applyFill="1" applyBorder="1" applyAlignment="1">
      <alignment horizontal="center" vertical="center"/>
    </xf>
    <xf numFmtId="169" fontId="4" fillId="0" borderId="2" xfId="4" applyNumberFormat="1" applyFont="1" applyFill="1" applyBorder="1" applyAlignment="1">
      <alignment horizontal="center" vertical="center"/>
    </xf>
    <xf numFmtId="17" fontId="4" fillId="0" borderId="5" xfId="4" applyNumberFormat="1" applyFont="1" applyFill="1" applyBorder="1" applyAlignment="1">
      <alignment horizontal="center" vertical="center"/>
    </xf>
    <xf numFmtId="164" fontId="4" fillId="0" borderId="5" xfId="0" applyFont="1" applyFill="1" applyBorder="1" applyAlignment="1" applyProtection="1">
      <alignment horizontal="left" vertical="center"/>
    </xf>
    <xf numFmtId="6" fontId="4" fillId="0" borderId="1" xfId="4" applyNumberFormat="1" applyFont="1" applyFill="1" applyBorder="1" applyAlignment="1">
      <alignment vertical="center"/>
    </xf>
    <xf numFmtId="6" fontId="4" fillId="0" borderId="5" xfId="2" applyNumberFormat="1" applyFont="1" applyFill="1" applyBorder="1" applyAlignment="1" applyProtection="1">
      <alignment vertical="center"/>
    </xf>
    <xf numFmtId="38" fontId="4" fillId="0" borderId="1" xfId="4" applyNumberFormat="1" applyFont="1" applyFill="1" applyBorder="1" applyAlignment="1">
      <alignment vertical="center"/>
    </xf>
    <xf numFmtId="169" fontId="4" fillId="0" borderId="1" xfId="4" applyNumberFormat="1" applyFont="1" applyFill="1" applyBorder="1" applyAlignment="1">
      <alignment horizontal="center" vertical="center"/>
    </xf>
    <xf numFmtId="6" fontId="4" fillId="0" borderId="10" xfId="2" applyNumberFormat="1" applyFont="1" applyFill="1" applyBorder="1" applyAlignment="1" applyProtection="1">
      <alignment vertical="center"/>
    </xf>
    <xf numFmtId="164" fontId="4" fillId="0" borderId="6" xfId="0" applyFont="1" applyFill="1" applyBorder="1" applyAlignment="1" applyProtection="1">
      <alignment vertical="center"/>
    </xf>
    <xf numFmtId="6" fontId="4" fillId="0" borderId="3" xfId="4" applyNumberFormat="1" applyFont="1" applyFill="1" applyBorder="1" applyAlignment="1">
      <alignment vertical="center"/>
    </xf>
    <xf numFmtId="6" fontId="4" fillId="0" borderId="6" xfId="2" applyNumberFormat="1" applyFont="1" applyFill="1" applyBorder="1" applyAlignment="1" applyProtection="1">
      <alignment vertical="center"/>
    </xf>
    <xf numFmtId="38" fontId="4" fillId="0" borderId="3" xfId="4" applyNumberFormat="1" applyFont="1" applyFill="1" applyBorder="1" applyAlignment="1">
      <alignment vertical="center"/>
    </xf>
    <xf numFmtId="169" fontId="4" fillId="0" borderId="3" xfId="4" applyNumberFormat="1" applyFont="1" applyFill="1" applyBorder="1" applyAlignment="1">
      <alignment horizontal="center" vertical="center"/>
    </xf>
    <xf numFmtId="6" fontId="4" fillId="0" borderId="0" xfId="2" applyNumberFormat="1" applyFont="1" applyFill="1" applyBorder="1" applyAlignment="1" applyProtection="1">
      <alignment vertical="center"/>
    </xf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1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Protection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2" fillId="0" borderId="0" xfId="0" applyFont="1" applyFill="1" applyProtection="1"/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33712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7180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E18" sqref="E18"/>
    </sheetView>
  </sheetViews>
  <sheetFormatPr defaultRowHeight="12" x14ac:dyDescent="0.15"/>
  <cols>
    <col min="1" max="1" width="15.875" style="16" customWidth="1"/>
    <col min="2" max="2" width="11.5" style="16" customWidth="1"/>
    <col min="3" max="3" width="10.875" style="16" customWidth="1"/>
    <col min="4" max="4" width="11.125" style="16" customWidth="1"/>
    <col min="5" max="5" width="13.625" style="16" customWidth="1"/>
    <col min="6" max="6" width="13.75" style="16" customWidth="1"/>
    <col min="7" max="7" width="11.5" style="16" customWidth="1"/>
    <col min="8" max="8" width="11.625" style="16" customWidth="1"/>
    <col min="9" max="9" width="11.75" style="16" customWidth="1"/>
    <col min="10" max="16384" width="9" style="16"/>
  </cols>
  <sheetData>
    <row r="1" spans="1:12" s="6" customFormat="1" ht="15" customHeight="1" x14ac:dyDescent="0.1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s="6" customFormat="1" ht="17.25" customHeight="1" x14ac:dyDescent="0.1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s="6" customFormat="1" ht="15" customHeight="1" x14ac:dyDescent="0.1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11"/>
      <c r="C4" s="12"/>
      <c r="D4" s="13"/>
      <c r="E4" s="14"/>
      <c r="F4" s="14"/>
      <c r="G4" s="14"/>
      <c r="H4" s="14"/>
      <c r="I4" s="15"/>
      <c r="J4" s="15"/>
      <c r="K4" s="15"/>
      <c r="L4" s="15"/>
    </row>
    <row r="5" spans="1:12" ht="12.75" x14ac:dyDescent="0.2">
      <c r="A5" s="14"/>
      <c r="B5" s="14"/>
      <c r="C5" s="14"/>
      <c r="D5" s="14"/>
      <c r="E5" s="14"/>
      <c r="F5" s="14"/>
      <c r="G5" s="14"/>
      <c r="H5" s="14"/>
      <c r="I5" s="15"/>
      <c r="J5" s="15"/>
      <c r="K5" s="15"/>
      <c r="L5" s="15"/>
    </row>
    <row r="6" spans="1:12" ht="13.5" thickBot="1" x14ac:dyDescent="0.25">
      <c r="A6" s="14"/>
      <c r="B6" s="14"/>
      <c r="C6" s="14"/>
      <c r="D6" s="14"/>
      <c r="E6" s="14"/>
      <c r="F6" s="14"/>
      <c r="G6" s="14"/>
      <c r="H6" s="14"/>
      <c r="I6" s="15"/>
      <c r="J6" s="15"/>
      <c r="K6" s="15"/>
      <c r="L6" s="15"/>
    </row>
    <row r="7" spans="1:12" ht="12.75" x14ac:dyDescent="0.2">
      <c r="A7" s="17"/>
      <c r="B7" s="18"/>
      <c r="C7" s="19" t="s">
        <v>5</v>
      </c>
      <c r="D7" s="19" t="s">
        <v>6</v>
      </c>
      <c r="E7" s="19" t="s">
        <v>6</v>
      </c>
      <c r="F7" s="19" t="s">
        <v>7</v>
      </c>
      <c r="G7" s="20" t="s">
        <v>8</v>
      </c>
      <c r="H7" s="21" t="s">
        <v>9</v>
      </c>
      <c r="I7" s="22"/>
      <c r="J7" s="15"/>
      <c r="K7" s="15"/>
      <c r="L7" s="15"/>
    </row>
    <row r="8" spans="1:12" ht="13.5" thickBot="1" x14ac:dyDescent="0.25">
      <c r="A8" s="23" t="s">
        <v>10</v>
      </c>
      <c r="B8" s="24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5" t="s">
        <v>16</v>
      </c>
      <c r="H8" s="26" t="s">
        <v>17</v>
      </c>
      <c r="I8" s="22"/>
      <c r="J8" s="15"/>
      <c r="K8" s="15"/>
      <c r="L8" s="15"/>
    </row>
    <row r="9" spans="1:12" ht="12.75" customHeight="1" x14ac:dyDescent="0.2">
      <c r="A9" s="27" t="s">
        <v>18</v>
      </c>
      <c r="B9" s="28">
        <v>37300</v>
      </c>
      <c r="C9" s="29">
        <v>30</v>
      </c>
      <c r="D9" s="30">
        <v>172381</v>
      </c>
      <c r="E9" s="31">
        <v>15465649.449999999</v>
      </c>
      <c r="F9" s="32">
        <f>E9*0.18</f>
        <v>2783816.9009999996</v>
      </c>
      <c r="G9" s="32">
        <f>E9-F9</f>
        <v>12681832.548999999</v>
      </c>
      <c r="H9" s="33">
        <f>G9*0.185</f>
        <v>2346139.0215649996</v>
      </c>
      <c r="I9" s="34"/>
      <c r="J9" s="15"/>
      <c r="K9" s="15"/>
      <c r="L9" s="15"/>
    </row>
    <row r="10" spans="1:12" ht="12.75" x14ac:dyDescent="0.2">
      <c r="A10" s="35" t="s">
        <v>19</v>
      </c>
      <c r="B10" s="36">
        <v>37762</v>
      </c>
      <c r="C10" s="37">
        <v>30</v>
      </c>
      <c r="D10" s="38">
        <v>106704</v>
      </c>
      <c r="E10" s="39">
        <v>5918542.2199999997</v>
      </c>
      <c r="F10" s="40">
        <f>E10*0.18</f>
        <v>1065337.5995999998</v>
      </c>
      <c r="G10" s="40">
        <f>E10-F10</f>
        <v>4853204.6204000004</v>
      </c>
      <c r="H10" s="41">
        <f>G10*0.185</f>
        <v>897842.85477400001</v>
      </c>
      <c r="I10" s="15"/>
      <c r="J10" s="15"/>
      <c r="K10" s="15"/>
      <c r="L10" s="15"/>
    </row>
    <row r="11" spans="1:12" ht="12.75" x14ac:dyDescent="0.2">
      <c r="A11" s="35" t="s">
        <v>20</v>
      </c>
      <c r="B11" s="36">
        <v>37974</v>
      </c>
      <c r="C11" s="37">
        <v>30</v>
      </c>
      <c r="D11" s="38">
        <v>125745</v>
      </c>
      <c r="E11" s="39">
        <v>8271933.9299999997</v>
      </c>
      <c r="F11" s="40">
        <f>E11*0.18</f>
        <v>1488948.1073999999</v>
      </c>
      <c r="G11" s="40">
        <f>E11-F11</f>
        <v>6782985.8225999996</v>
      </c>
      <c r="H11" s="41">
        <f>G11*0.185</f>
        <v>1254852.3771809998</v>
      </c>
      <c r="I11" s="15"/>
      <c r="J11" s="15"/>
      <c r="K11" s="15"/>
      <c r="L11" s="15"/>
    </row>
    <row r="12" spans="1:12" ht="13.5" thickBot="1" x14ac:dyDescent="0.25">
      <c r="A12" s="42" t="s">
        <v>21</v>
      </c>
      <c r="B12" s="43">
        <v>39344</v>
      </c>
      <c r="C12" s="44">
        <v>30</v>
      </c>
      <c r="D12" s="45">
        <v>59030</v>
      </c>
      <c r="E12" s="46">
        <v>3542187.96</v>
      </c>
      <c r="F12" s="47">
        <f>E12*0.18</f>
        <v>637593.83279999997</v>
      </c>
      <c r="G12" s="47">
        <f>E12-F12</f>
        <v>2904594.1272</v>
      </c>
      <c r="H12" s="48">
        <f>G12*0.185</f>
        <v>537349.91353200004</v>
      </c>
      <c r="I12" s="15"/>
      <c r="J12" s="15"/>
      <c r="K12" s="15"/>
      <c r="L12" s="15"/>
    </row>
    <row r="13" spans="1:12" ht="13.5" thickBot="1" x14ac:dyDescent="0.25">
      <c r="A13" s="42" t="s">
        <v>22</v>
      </c>
      <c r="B13" s="49"/>
      <c r="C13" s="44"/>
      <c r="D13" s="45">
        <f>SUM(D9:D12)</f>
        <v>463860</v>
      </c>
      <c r="E13" s="47">
        <f>SUM(E9:E12)</f>
        <v>33198313.559999999</v>
      </c>
      <c r="F13" s="47">
        <f>SUM(F9:F12)</f>
        <v>5975696.4407999991</v>
      </c>
      <c r="G13" s="47">
        <f>SUM(G9:G12)</f>
        <v>27222617.119199999</v>
      </c>
      <c r="H13" s="48">
        <f>SUM(H9:H12)</f>
        <v>5036184.1670519998</v>
      </c>
      <c r="I13" s="15"/>
      <c r="J13" s="15"/>
      <c r="K13" s="15"/>
      <c r="L13" s="15"/>
    </row>
    <row r="14" spans="1:12" ht="12.75" x14ac:dyDescent="0.2">
      <c r="A14" s="50"/>
      <c r="B14" s="51"/>
      <c r="C14" s="52"/>
      <c r="D14" s="53"/>
      <c r="E14" s="54"/>
      <c r="F14" s="54"/>
      <c r="G14" s="54"/>
      <c r="H14" s="55"/>
      <c r="I14" s="15"/>
      <c r="J14" s="15"/>
      <c r="K14" s="15"/>
      <c r="L14" s="15"/>
    </row>
    <row r="15" spans="1:12" ht="12.75" x14ac:dyDescent="0.2">
      <c r="A15" s="50"/>
      <c r="B15" s="51"/>
      <c r="C15" s="52"/>
      <c r="D15" s="53"/>
      <c r="E15" s="54"/>
      <c r="F15" s="54"/>
      <c r="G15" s="54"/>
      <c r="H15" s="34"/>
      <c r="I15" s="15"/>
      <c r="J15" s="15"/>
      <c r="K15" s="15"/>
      <c r="L15" s="15"/>
    </row>
    <row r="16" spans="1:12" ht="12.75" x14ac:dyDescent="0.2">
      <c r="A16" s="14" t="s">
        <v>23</v>
      </c>
      <c r="B16" s="14"/>
      <c r="C16" s="14"/>
      <c r="D16" s="14"/>
      <c r="E16" s="14"/>
      <c r="F16" s="14"/>
      <c r="G16" s="14"/>
      <c r="H16" s="14"/>
      <c r="I16" s="15"/>
      <c r="J16" s="15"/>
      <c r="K16" s="15"/>
      <c r="L16" s="15"/>
    </row>
    <row r="17" spans="1:12" ht="12.75" x14ac:dyDescent="0.2">
      <c r="A17" s="14" t="s">
        <v>24</v>
      </c>
      <c r="B17" s="14"/>
      <c r="C17" s="14"/>
      <c r="D17" s="14"/>
      <c r="E17" s="14"/>
      <c r="F17" s="14"/>
      <c r="G17" s="14"/>
      <c r="H17" s="14"/>
      <c r="I17" s="15"/>
      <c r="J17" s="15"/>
      <c r="K17" s="15"/>
      <c r="L17" s="15"/>
    </row>
    <row r="18" spans="1:12" ht="12.75" x14ac:dyDescent="0.2">
      <c r="A18" s="56" t="s">
        <v>25</v>
      </c>
      <c r="B18" s="14"/>
      <c r="C18" s="14"/>
      <c r="D18" s="14"/>
      <c r="E18" s="14"/>
      <c r="F18" s="14"/>
      <c r="G18" s="14"/>
      <c r="H18" s="14"/>
      <c r="I18" s="15"/>
      <c r="J18" s="15"/>
      <c r="K18" s="15"/>
      <c r="L18" s="15"/>
    </row>
    <row r="19" spans="1:12" ht="12.75" customHeight="1" x14ac:dyDescent="0.2">
      <c r="A19" s="57" t="s">
        <v>26</v>
      </c>
      <c r="B19" s="14"/>
      <c r="C19" s="14"/>
      <c r="D19" s="14"/>
      <c r="E19" s="14"/>
      <c r="F19" s="14"/>
      <c r="G19" s="14"/>
      <c r="H19" s="14"/>
      <c r="I19" s="15"/>
      <c r="J19" s="15"/>
      <c r="K19" s="15"/>
      <c r="L19" s="15"/>
    </row>
    <row r="20" spans="1:12" ht="12.75" customHeight="1" x14ac:dyDescent="0.2">
      <c r="A20" s="14"/>
      <c r="B20" s="14"/>
      <c r="C20" s="14"/>
      <c r="D20" s="14"/>
      <c r="E20" s="14"/>
      <c r="F20" s="14"/>
      <c r="G20" s="14"/>
      <c r="H20" s="14"/>
      <c r="I20" s="15"/>
      <c r="J20" s="15"/>
      <c r="K20" s="15"/>
      <c r="L20" s="15"/>
    </row>
    <row r="21" spans="1:12" ht="12.75" customHeight="1" x14ac:dyDescent="0.2">
      <c r="A21" s="14"/>
      <c r="B21" s="14"/>
      <c r="C21" s="14"/>
      <c r="D21" s="14"/>
      <c r="E21" s="14"/>
      <c r="F21" s="14"/>
      <c r="G21" s="14"/>
      <c r="H21" s="14"/>
      <c r="I21" s="15"/>
      <c r="J21" s="15"/>
      <c r="K21" s="15"/>
      <c r="L21" s="15"/>
    </row>
    <row r="22" spans="1:12" ht="12.75" customHeight="1" x14ac:dyDescent="0.25">
      <c r="A22" s="14"/>
      <c r="B22" s="14"/>
      <c r="C22" s="14"/>
      <c r="D22" s="14"/>
      <c r="E22" s="14"/>
      <c r="F22" s="58"/>
      <c r="G22" s="14"/>
      <c r="H22" s="14"/>
      <c r="I22" s="59"/>
      <c r="J22" s="15"/>
      <c r="K22" s="15"/>
      <c r="L22" s="15"/>
    </row>
    <row r="23" spans="1:12" ht="12.75" x14ac:dyDescent="0.2">
      <c r="A23" s="14"/>
      <c r="B23" s="14"/>
      <c r="C23" s="14"/>
      <c r="D23" s="14"/>
      <c r="E23" s="14"/>
      <c r="F23" s="14"/>
      <c r="G23" s="14"/>
      <c r="H23" s="14"/>
      <c r="I23" s="15"/>
      <c r="J23" s="15"/>
      <c r="K23" s="15"/>
      <c r="L23" s="15"/>
    </row>
    <row r="24" spans="1:12" ht="12.75" x14ac:dyDescent="0.2">
      <c r="A24" s="14" t="s">
        <v>27</v>
      </c>
      <c r="B24" s="14"/>
      <c r="C24" s="14"/>
      <c r="D24" s="14"/>
      <c r="E24" s="14"/>
      <c r="F24" s="120"/>
      <c r="G24" s="120"/>
      <c r="H24" s="120"/>
      <c r="I24" s="15"/>
      <c r="J24" s="15"/>
      <c r="K24" s="15"/>
      <c r="L24" s="15"/>
    </row>
    <row r="25" spans="1:12" ht="15" x14ac:dyDescent="0.25">
      <c r="A25" s="60"/>
      <c r="B25" s="61"/>
      <c r="C25" s="121" t="s">
        <v>28</v>
      </c>
      <c r="D25" s="121"/>
      <c r="E25" s="121"/>
      <c r="F25" s="121" t="s">
        <v>29</v>
      </c>
      <c r="G25" s="121"/>
      <c r="H25" s="121"/>
      <c r="I25" s="15"/>
      <c r="J25" s="15"/>
      <c r="K25" s="15"/>
      <c r="L25" s="15"/>
    </row>
    <row r="26" spans="1:12" ht="13.5" thickBot="1" x14ac:dyDescent="0.25">
      <c r="A26" s="60"/>
      <c r="B26" s="61"/>
      <c r="C26" s="60"/>
      <c r="D26" s="62"/>
      <c r="E26" s="63"/>
      <c r="F26" s="64"/>
      <c r="G26" s="65"/>
      <c r="H26" s="66"/>
      <c r="I26" s="15"/>
      <c r="J26" s="15"/>
      <c r="K26" s="15"/>
      <c r="L26" s="15"/>
    </row>
    <row r="27" spans="1:12" s="6" customFormat="1" ht="12.75" thickBot="1" x14ac:dyDescent="0.2">
      <c r="A27" s="67" t="s">
        <v>10</v>
      </c>
      <c r="B27" s="68">
        <v>41000</v>
      </c>
      <c r="C27" s="69">
        <v>40969</v>
      </c>
      <c r="D27" s="70" t="s">
        <v>30</v>
      </c>
      <c r="E27" s="71" t="s">
        <v>31</v>
      </c>
      <c r="F27" s="72">
        <v>40634</v>
      </c>
      <c r="G27" s="70" t="s">
        <v>30</v>
      </c>
      <c r="H27" s="71" t="s">
        <v>31</v>
      </c>
      <c r="I27" s="5"/>
      <c r="J27" s="5"/>
      <c r="K27" s="5"/>
      <c r="L27" s="5"/>
    </row>
    <row r="28" spans="1:12" s="6" customFormat="1" ht="18" customHeight="1" x14ac:dyDescent="0.15">
      <c r="A28" s="73" t="s">
        <v>18</v>
      </c>
      <c r="B28" s="74">
        <f>E9</f>
        <v>15465649.449999999</v>
      </c>
      <c r="C28" s="75">
        <v>17408939.73</v>
      </c>
      <c r="D28" s="76">
        <f>B28-C28</f>
        <v>-1943290.2800000012</v>
      </c>
      <c r="E28" s="77">
        <f>D28/C28</f>
        <v>-0.11162599848922569</v>
      </c>
      <c r="F28" s="78">
        <v>15052625.43</v>
      </c>
      <c r="G28" s="76">
        <f>B28-F28</f>
        <v>413024.01999999955</v>
      </c>
      <c r="H28" s="77">
        <f>G28/F28</f>
        <v>2.7438669879929347E-2</v>
      </c>
      <c r="I28" s="5"/>
      <c r="J28" s="5"/>
      <c r="K28" s="5"/>
      <c r="L28" s="5"/>
    </row>
    <row r="29" spans="1:12" s="6" customFormat="1" x14ac:dyDescent="0.15">
      <c r="A29" s="79" t="s">
        <v>19</v>
      </c>
      <c r="B29" s="80">
        <f>E10</f>
        <v>5918542.2199999997</v>
      </c>
      <c r="C29" s="81">
        <v>6837890.8600000003</v>
      </c>
      <c r="D29" s="82">
        <f>B29-C29</f>
        <v>-919348.6400000006</v>
      </c>
      <c r="E29" s="83">
        <f>D29/C29</f>
        <v>-0.13444915381407543</v>
      </c>
      <c r="F29" s="84">
        <v>6439209.5999999996</v>
      </c>
      <c r="G29" s="82">
        <f>B29-F29</f>
        <v>-520667.37999999989</v>
      </c>
      <c r="H29" s="83">
        <f>G29/F29</f>
        <v>-8.0858896098055258E-2</v>
      </c>
      <c r="I29" s="5"/>
      <c r="J29" s="5"/>
      <c r="K29" s="5"/>
      <c r="L29" s="5"/>
    </row>
    <row r="30" spans="1:12" ht="12.75" x14ac:dyDescent="0.2">
      <c r="A30" s="85" t="s">
        <v>20</v>
      </c>
      <c r="B30" s="86">
        <f>E11</f>
        <v>8271933.9299999997</v>
      </c>
      <c r="C30" s="39">
        <v>9151249.0199999996</v>
      </c>
      <c r="D30" s="87">
        <f>B30-C30</f>
        <v>-879315.08999999985</v>
      </c>
      <c r="E30" s="88">
        <f>D30/C30</f>
        <v>-9.6086893502543971E-2</v>
      </c>
      <c r="F30" s="54">
        <v>8339887.9299999997</v>
      </c>
      <c r="G30" s="89">
        <f>B30-F30</f>
        <v>-67954</v>
      </c>
      <c r="H30" s="88">
        <f>G30/F30</f>
        <v>-8.1480711216223752E-3</v>
      </c>
      <c r="I30" s="15"/>
      <c r="J30" s="15"/>
      <c r="K30" s="15"/>
      <c r="L30" s="15"/>
    </row>
    <row r="31" spans="1:12" ht="13.5" thickBot="1" x14ac:dyDescent="0.25">
      <c r="A31" s="90" t="s">
        <v>21</v>
      </c>
      <c r="B31" s="91">
        <f>E12</f>
        <v>3542187.96</v>
      </c>
      <c r="C31" s="46">
        <v>4626210.62</v>
      </c>
      <c r="D31" s="92">
        <f>B31-C31</f>
        <v>-1084022.6600000001</v>
      </c>
      <c r="E31" s="93">
        <f>D31/C31</f>
        <v>-0.23432194273939047</v>
      </c>
      <c r="F31" s="94">
        <v>3717382.31</v>
      </c>
      <c r="G31" s="95">
        <f>B31-F31</f>
        <v>-175194.35000000009</v>
      </c>
      <c r="H31" s="93">
        <f>G31/F31</f>
        <v>-4.7128418707087484E-2</v>
      </c>
      <c r="I31" s="15"/>
      <c r="J31" s="15"/>
      <c r="K31" s="15"/>
      <c r="L31" s="15"/>
    </row>
    <row r="32" spans="1:12" ht="12.75" customHeight="1" thickBot="1" x14ac:dyDescent="0.25">
      <c r="A32" s="96"/>
      <c r="B32" s="97">
        <f>SUM(B28:B31)</f>
        <v>33198313.559999999</v>
      </c>
      <c r="C32" s="97">
        <f>SUM(C28:C31)</f>
        <v>38024290.229999997</v>
      </c>
      <c r="D32" s="98">
        <f>SUM(D28:D31)</f>
        <v>-4825976.6700000018</v>
      </c>
      <c r="E32" s="93">
        <f>D32/C32</f>
        <v>-0.126918257798076</v>
      </c>
      <c r="F32" s="99">
        <f>SUM(F28:F31)</f>
        <v>33549105.27</v>
      </c>
      <c r="G32" s="98">
        <f>SUM(G28:G31)</f>
        <v>-350791.71000000043</v>
      </c>
      <c r="H32" s="93">
        <f>G32/F32</f>
        <v>-1.0456067521826953E-2</v>
      </c>
      <c r="I32" s="15"/>
      <c r="J32" s="15"/>
      <c r="K32" s="15"/>
      <c r="L32" s="15"/>
    </row>
    <row r="33" spans="1:12" ht="12.75" customHeight="1" x14ac:dyDescent="0.2">
      <c r="A33" s="14"/>
      <c r="B33" s="14"/>
      <c r="C33" s="14"/>
      <c r="D33" s="14"/>
      <c r="E33" s="14"/>
      <c r="F33" s="100"/>
      <c r="G33" s="14"/>
      <c r="H33" s="14"/>
      <c r="I33" s="15"/>
      <c r="J33" s="15"/>
      <c r="K33" s="15"/>
      <c r="L33" s="15"/>
    </row>
    <row r="34" spans="1:12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5"/>
      <c r="J34" s="15"/>
      <c r="K34" s="15"/>
      <c r="L34" s="15"/>
    </row>
    <row r="35" spans="1:12" ht="12.75" customHeight="1" x14ac:dyDescent="0.2">
      <c r="A35" s="14"/>
      <c r="B35" s="14"/>
      <c r="C35" s="14"/>
      <c r="D35" s="14"/>
      <c r="E35" s="14"/>
      <c r="F35" s="14"/>
      <c r="G35" s="14"/>
      <c r="H35" s="58"/>
      <c r="I35" s="15"/>
      <c r="J35" s="15"/>
      <c r="K35" s="15"/>
      <c r="L35" s="15"/>
    </row>
    <row r="36" spans="1:12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5"/>
      <c r="J36" s="15"/>
      <c r="K36" s="15"/>
      <c r="L36" s="15"/>
    </row>
    <row r="37" spans="1:12" ht="12.2" customHeight="1" x14ac:dyDescent="0.2">
      <c r="A37" s="14"/>
      <c r="B37" s="14"/>
      <c r="C37" s="14"/>
      <c r="D37" s="14"/>
      <c r="E37" s="14"/>
      <c r="F37" s="14"/>
      <c r="G37" s="14"/>
      <c r="H37" s="14"/>
      <c r="I37" s="15"/>
      <c r="J37" s="15"/>
      <c r="K37" s="15"/>
      <c r="L37" s="15"/>
    </row>
    <row r="38" spans="1:12" ht="15" customHeight="1" x14ac:dyDescent="0.25">
      <c r="A38" s="101" t="s">
        <v>0</v>
      </c>
      <c r="B38" s="102"/>
      <c r="C38" s="103"/>
      <c r="D38" s="103"/>
      <c r="E38" s="103"/>
      <c r="F38" s="14"/>
      <c r="G38" s="14"/>
      <c r="H38" s="14"/>
      <c r="I38" s="15"/>
      <c r="J38" s="15"/>
      <c r="K38" s="15"/>
      <c r="L38" s="15"/>
    </row>
    <row r="39" spans="1:12" ht="15" x14ac:dyDescent="0.25">
      <c r="A39" s="101" t="s">
        <v>32</v>
      </c>
      <c r="B39" s="102"/>
      <c r="C39" s="103"/>
      <c r="D39" s="103"/>
      <c r="E39" s="103"/>
      <c r="F39" s="14"/>
      <c r="G39" s="14"/>
      <c r="H39" s="14"/>
      <c r="I39" s="15"/>
      <c r="J39" s="15"/>
      <c r="K39" s="15"/>
      <c r="L39" s="15"/>
    </row>
    <row r="40" spans="1:12" ht="15" x14ac:dyDescent="0.25">
      <c r="A40" s="101" t="s">
        <v>33</v>
      </c>
      <c r="B40" s="104"/>
      <c r="C40" s="105" t="s">
        <v>34</v>
      </c>
      <c r="D40" s="103"/>
      <c r="E40" s="103"/>
      <c r="F40" s="14"/>
      <c r="G40" s="14"/>
      <c r="H40" s="14"/>
      <c r="I40" s="15"/>
      <c r="J40" s="15"/>
      <c r="K40" s="15"/>
      <c r="L40" s="15"/>
    </row>
    <row r="41" spans="1:12" ht="15" x14ac:dyDescent="0.25">
      <c r="A41" s="101"/>
      <c r="B41" s="104"/>
      <c r="C41" s="105" t="s">
        <v>35</v>
      </c>
      <c r="D41" s="103"/>
      <c r="E41" s="103"/>
      <c r="F41" s="14"/>
      <c r="G41" s="14"/>
      <c r="H41" s="14"/>
      <c r="I41" s="15"/>
      <c r="J41" s="15"/>
      <c r="K41" s="15"/>
      <c r="L41" s="15"/>
    </row>
    <row r="42" spans="1:12" ht="18.75" customHeight="1" x14ac:dyDescent="0.2">
      <c r="A42" s="10"/>
      <c r="B42" s="14"/>
      <c r="C42" s="106"/>
      <c r="D42" s="107"/>
      <c r="E42" s="107"/>
      <c r="F42" s="14"/>
      <c r="G42" s="14"/>
      <c r="H42" s="14"/>
      <c r="I42" s="15"/>
      <c r="J42" s="15"/>
      <c r="K42" s="15"/>
      <c r="L42" s="15"/>
    </row>
    <row r="43" spans="1:12" ht="13.5" thickBot="1" x14ac:dyDescent="0.25">
      <c r="A43" s="108"/>
      <c r="B43" s="51"/>
      <c r="C43" s="108"/>
      <c r="D43" s="108"/>
      <c r="E43" s="108"/>
      <c r="F43" s="14"/>
      <c r="G43" s="14"/>
      <c r="H43" s="14"/>
      <c r="I43" s="15"/>
      <c r="J43" s="15"/>
      <c r="K43" s="15"/>
      <c r="L43" s="15"/>
    </row>
    <row r="44" spans="1:12" ht="12.75" x14ac:dyDescent="0.2">
      <c r="A44" s="17"/>
      <c r="B44" s="28"/>
      <c r="C44" s="19" t="s">
        <v>36</v>
      </c>
      <c r="D44" s="19" t="s">
        <v>36</v>
      </c>
      <c r="E44" s="19" t="s">
        <v>36</v>
      </c>
      <c r="F44" s="19"/>
      <c r="G44" s="19"/>
      <c r="H44" s="14"/>
      <c r="I44" s="15"/>
      <c r="J44" s="15"/>
      <c r="K44" s="15"/>
      <c r="L44" s="15"/>
    </row>
    <row r="45" spans="1:12" ht="13.5" thickBot="1" x14ac:dyDescent="0.25">
      <c r="A45" s="23" t="s">
        <v>10</v>
      </c>
      <c r="B45" s="36" t="s">
        <v>37</v>
      </c>
      <c r="C45" s="23" t="s">
        <v>13</v>
      </c>
      <c r="D45" s="23" t="s">
        <v>38</v>
      </c>
      <c r="E45" s="23" t="s">
        <v>39</v>
      </c>
      <c r="F45" s="23" t="s">
        <v>8</v>
      </c>
      <c r="G45" s="23" t="s">
        <v>40</v>
      </c>
      <c r="H45" s="14"/>
      <c r="I45" s="15"/>
      <c r="J45" s="15"/>
      <c r="K45" s="15"/>
      <c r="L45" s="15"/>
    </row>
    <row r="46" spans="1:12" ht="12.75" x14ac:dyDescent="0.2">
      <c r="A46" s="27" t="s">
        <v>18</v>
      </c>
      <c r="B46" s="28">
        <v>37300</v>
      </c>
      <c r="C46" s="109">
        <v>1731168</v>
      </c>
      <c r="D46" s="110">
        <v>152713061.83000001</v>
      </c>
      <c r="E46" s="110">
        <f>D46*0.18</f>
        <v>27488351.1294</v>
      </c>
      <c r="F46" s="110">
        <f>D46-E46</f>
        <v>125224710.70060001</v>
      </c>
      <c r="G46" s="110">
        <f>0.185*F46</f>
        <v>23166571.479611002</v>
      </c>
      <c r="H46" s="14"/>
      <c r="I46" s="15"/>
      <c r="J46" s="15"/>
      <c r="K46" s="15"/>
      <c r="L46" s="15"/>
    </row>
    <row r="47" spans="1:12" ht="12.75" x14ac:dyDescent="0.2">
      <c r="A47" s="35" t="s">
        <v>19</v>
      </c>
      <c r="B47" s="36">
        <v>37762</v>
      </c>
      <c r="C47" s="111">
        <v>1217138</v>
      </c>
      <c r="D47" s="112">
        <v>61189360.25</v>
      </c>
      <c r="E47" s="112">
        <f>D47*0.18</f>
        <v>11014084.844999999</v>
      </c>
      <c r="F47" s="112">
        <f>D47-E47</f>
        <v>50175275.405000001</v>
      </c>
      <c r="G47" s="112">
        <f>0.185*F47</f>
        <v>9282425.9499249998</v>
      </c>
      <c r="H47" s="14"/>
      <c r="I47" s="15"/>
      <c r="J47" s="15"/>
      <c r="K47" s="15"/>
      <c r="L47" s="15"/>
    </row>
    <row r="48" spans="1:12" ht="12.75" x14ac:dyDescent="0.2">
      <c r="A48" s="35" t="s">
        <v>20</v>
      </c>
      <c r="B48" s="36">
        <v>37974</v>
      </c>
      <c r="C48" s="111">
        <v>1289430</v>
      </c>
      <c r="D48" s="112">
        <v>80715471.409999996</v>
      </c>
      <c r="E48" s="112">
        <f>D48*0.18</f>
        <v>14528784.853799999</v>
      </c>
      <c r="F48" s="112">
        <f>D48-E48</f>
        <v>66186686.556199998</v>
      </c>
      <c r="G48" s="112">
        <f>0.185*F48</f>
        <v>12244537.012897</v>
      </c>
      <c r="H48" s="14"/>
      <c r="I48" s="15"/>
      <c r="J48" s="15"/>
      <c r="K48" s="15"/>
      <c r="L48" s="15"/>
    </row>
    <row r="49" spans="1:12" ht="13.5" thickBot="1" x14ac:dyDescent="0.25">
      <c r="A49" s="90" t="s">
        <v>21</v>
      </c>
      <c r="B49" s="43">
        <v>39344</v>
      </c>
      <c r="C49" s="113">
        <v>710402</v>
      </c>
      <c r="D49" s="114">
        <v>38772933.5</v>
      </c>
      <c r="E49" s="114">
        <f>D49*0.18</f>
        <v>6979128.0299999993</v>
      </c>
      <c r="F49" s="114">
        <f>D49-E49</f>
        <v>31793805.469999999</v>
      </c>
      <c r="G49" s="114">
        <f>0.185*F49</f>
        <v>5881854.0119499993</v>
      </c>
      <c r="H49" s="14"/>
      <c r="I49" s="15"/>
      <c r="J49" s="15"/>
      <c r="K49" s="15"/>
      <c r="L49" s="15"/>
    </row>
    <row r="50" spans="1:12" ht="13.5" thickBot="1" x14ac:dyDescent="0.25">
      <c r="A50" s="42" t="s">
        <v>22</v>
      </c>
      <c r="B50" s="43"/>
      <c r="C50" s="113">
        <f>SUM(C46:C49)</f>
        <v>4948138</v>
      </c>
      <c r="D50" s="114">
        <f>SUM(D46:D49)</f>
        <v>333390826.99000001</v>
      </c>
      <c r="E50" s="114">
        <f>SUM(E46:E49)</f>
        <v>60010348.858199999</v>
      </c>
      <c r="F50" s="114">
        <f>SUM(F46:F49)</f>
        <v>273380478.1318</v>
      </c>
      <c r="G50" s="114">
        <f>SUM(G46:G49)</f>
        <v>50575388.454383001</v>
      </c>
      <c r="H50" s="14"/>
      <c r="I50" s="15"/>
      <c r="J50" s="15"/>
      <c r="K50" s="15"/>
      <c r="L50" s="15"/>
    </row>
    <row r="51" spans="1:12" ht="12.75" x14ac:dyDescent="0.2">
      <c r="A51" s="15"/>
      <c r="B51" s="15"/>
      <c r="C51" s="115"/>
      <c r="D51" s="115"/>
      <c r="E51" s="115"/>
      <c r="F51" s="115"/>
      <c r="G51" s="115"/>
      <c r="H51" s="15"/>
      <c r="I51" s="15"/>
      <c r="J51" s="15"/>
      <c r="K51" s="15"/>
      <c r="L51" s="15"/>
    </row>
    <row r="52" spans="1:12" ht="12.75" x14ac:dyDescent="0.2">
      <c r="A52" s="15"/>
      <c r="B52" s="15"/>
      <c r="C52" s="115"/>
      <c r="D52" s="115"/>
      <c r="E52" s="115"/>
      <c r="F52" s="115"/>
      <c r="G52" s="115"/>
      <c r="H52" s="15"/>
      <c r="I52" s="15"/>
      <c r="J52" s="15"/>
      <c r="K52" s="15"/>
      <c r="L52" s="15"/>
    </row>
    <row r="53" spans="1:12" ht="14.25" x14ac:dyDescent="0.2">
      <c r="A53" s="116"/>
      <c r="B53" s="116"/>
      <c r="C53" s="117"/>
      <c r="D53" s="117"/>
      <c r="E53" s="118"/>
      <c r="F53" s="118"/>
      <c r="G53" s="118"/>
      <c r="H53" s="15"/>
      <c r="I53" s="15"/>
      <c r="J53" s="15"/>
      <c r="K53" s="15"/>
      <c r="L53" s="15"/>
    </row>
    <row r="54" spans="1:12" ht="15" x14ac:dyDescent="0.25">
      <c r="A54" s="119"/>
      <c r="B54" s="116"/>
      <c r="C54" s="116"/>
      <c r="D54" s="116"/>
      <c r="E54" s="15"/>
      <c r="F54" s="15"/>
      <c r="G54" s="15"/>
      <c r="H54" s="15"/>
      <c r="I54" s="15"/>
      <c r="J54" s="15"/>
      <c r="K54" s="15"/>
      <c r="L54" s="15"/>
    </row>
    <row r="55" spans="1:12" x14ac:dyDescent="0.15">
      <c r="A55" s="116"/>
      <c r="B55" s="116"/>
      <c r="C55" s="116"/>
      <c r="D55" s="116"/>
      <c r="E55" s="15"/>
      <c r="F55" s="15"/>
      <c r="G55" s="15"/>
      <c r="H55" s="15"/>
      <c r="I55" s="15"/>
      <c r="J55" s="15"/>
      <c r="K55" s="15"/>
      <c r="L55" s="15"/>
    </row>
    <row r="56" spans="1:12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2012-05-16T19:01:18Z</dcterms:created>
  <dcterms:modified xsi:type="dcterms:W3CDTF">2012-05-16T19:30:49Z</dcterms:modified>
</cp:coreProperties>
</file>