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E46" i="1"/>
  <c r="E50" i="1" s="1"/>
  <c r="F32" i="1"/>
  <c r="C32" i="1"/>
  <c r="D31" i="1"/>
  <c r="E31" i="1" s="1"/>
  <c r="B31" i="1"/>
  <c r="G31" i="1" s="1"/>
  <c r="H31" i="1" s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H13" i="1" s="1"/>
  <c r="F9" i="1"/>
  <c r="F13" i="1" s="1"/>
  <c r="G32" i="1" l="1"/>
  <c r="H32" i="1" s="1"/>
  <c r="H28" i="1"/>
  <c r="G50" i="1"/>
  <c r="G13" i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<sst xmlns="http://schemas.openxmlformats.org/spreadsheetml/2006/main" count="60" uniqueCount="41">
  <si>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</si>
  <si>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</si>
  <si>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</si>
  <si>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</si>
  <si>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SEPTEMBER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</si>
  <si>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</si>
  <si>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</si>
  <si>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</si>
  <si>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</si>
  <si>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</si>
  <si>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</si>
  <si>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</si>
  <si>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</si>
  <si>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</si>
  <si>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</si>
  <si>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</si>
  <si>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</si>
  <si>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</si>
  <si>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</si>
  <si>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</si>
  <si>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</si>
  <si>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</si>
  <si>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</si>
  <si>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</si>
  <si>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</si>
  <si>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</si>
  <si>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</si>
  <si>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</si>
  <si>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</si>
  <si>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</si>
  <si>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</si>
  <si>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</si>
  <si>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</si>
  <si>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</si>
  <si>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2012 - SEPTEMBER 30,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</si>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</sst>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33712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.9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.9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.9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30</v>
      </c>
      <c r="D9" s="26">
        <v>161817</v>
      </c>
      <c r="E9" s="27">
        <v>15414537.189999999</v>
      </c>
      <c r="F9" s="28">
        <f>E9*0.18</f>
        <v>2774616.6941999998</v>
      </c>
      <c r="G9" s="28">
        <f>E9-F9</f>
        <v>12639920.4958</v>
      </c>
      <c r="H9" s="29">
        <f>G9*0.185</f>
        <v>2338385.2917229999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30</v>
      </c>
      <c r="D10" s="34">
        <v>119128</v>
      </c>
      <c r="E10" s="35">
        <v>5927115.4000000004</v>
      </c>
      <c r="F10" s="36">
        <f>E10*0.18</f>
        <v>1066880.7720000001</v>
      </c>
      <c r="G10" s="36">
        <f>E10-F10</f>
        <v>4860234.6280000005</v>
      </c>
      <c r="H10" s="37">
        <f>G10*0.185</f>
        <v>899143.40618000005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30</v>
      </c>
      <c r="D11" s="34">
        <v>118453</v>
      </c>
      <c r="E11" s="35">
        <v>7371113.6100000003</v>
      </c>
      <c r="F11" s="36">
        <f>E11*0.18</f>
        <v>1326800.4498000001</v>
      </c>
      <c r="G11" s="36">
        <f>E11-F11</f>
        <v>6044313.1601999998</v>
      </c>
      <c r="H11" s="37">
        <f>G11*0.185</f>
        <v>1118197.9346369999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30</v>
      </c>
      <c r="D12" s="41">
        <v>58317</v>
      </c>
      <c r="E12" s="42">
        <v>4030910.36</v>
      </c>
      <c r="F12" s="43">
        <f>E12*0.18</f>
        <v>725563.86479999998</v>
      </c>
      <c r="G12" s="43">
        <f>E12-F12</f>
        <v>3305346.4951999998</v>
      </c>
      <c r="H12" s="44">
        <f>G12*0.185</f>
        <v>611489.10161199991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457715</v>
      </c>
      <c r="E13" s="43">
        <f>SUM(E9:E12)</f>
        <v>32743676.559999999</v>
      </c>
      <c r="F13" s="43">
        <f>SUM(F9:F12)</f>
        <v>5893861.7807999989</v>
      </c>
      <c r="G13" s="43">
        <f>SUM(G9:G12)</f>
        <v>26849814.779200003</v>
      </c>
      <c r="H13" s="44">
        <f>SUM(H9:H12)</f>
        <v>4967215.7341519995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 x14ac:dyDescent="0.25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 x14ac:dyDescent="0.25">
      <c r="A27" s="63" t="s">
        <v>10</v>
      </c>
      <c r="B27" s="64">
        <v>41153</v>
      </c>
      <c r="C27" s="65">
        <v>41122</v>
      </c>
      <c r="D27" s="66" t="s">
        <v>30</v>
      </c>
      <c r="E27" s="67" t="s">
        <v>31</v>
      </c>
      <c r="F27" s="68">
        <v>40787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 x14ac:dyDescent="0.2">
      <c r="A28" s="69" t="s">
        <v>18</v>
      </c>
      <c r="B28" s="70">
        <f>E9</f>
        <v>15414537.189999999</v>
      </c>
      <c r="C28" s="27">
        <v>14868304.34</v>
      </c>
      <c r="D28" s="71">
        <f>B28-C28</f>
        <v>546232.84999999963</v>
      </c>
      <c r="E28" s="72">
        <f>D28/C28</f>
        <v>3.6738072984588879E-2</v>
      </c>
      <c r="F28" s="73">
        <v>14541899.33</v>
      </c>
      <c r="G28" s="74">
        <f>B28-F28</f>
        <v>872637.8599999994</v>
      </c>
      <c r="H28" s="72">
        <f>G28/F28</f>
        <v>6.0008520221271497E-2</v>
      </c>
      <c r="I28" s="5"/>
      <c r="J28" s="5"/>
      <c r="K28" s="5"/>
      <c r="L28" s="5"/>
    </row>
    <row r="29" spans="1:12" ht="12.75" x14ac:dyDescent="0.2">
      <c r="A29" s="75" t="s">
        <v>19</v>
      </c>
      <c r="B29" s="76">
        <f>E10</f>
        <v>5927115.4000000004</v>
      </c>
      <c r="C29" s="35">
        <v>6261020.2400000002</v>
      </c>
      <c r="D29" s="77">
        <f>B29-C29</f>
        <v>-333904.83999999985</v>
      </c>
      <c r="E29" s="78">
        <f>D29/C29</f>
        <v>-5.3330739592050869E-2</v>
      </c>
      <c r="F29" s="50">
        <v>6324736.6900000004</v>
      </c>
      <c r="G29" s="79">
        <f>B29-F29</f>
        <v>-397621.29000000004</v>
      </c>
      <c r="H29" s="78">
        <f>G29/F29</f>
        <v>-6.2867643269430715E-2</v>
      </c>
      <c r="I29" s="5"/>
      <c r="J29" s="5"/>
      <c r="K29" s="5"/>
      <c r="L29" s="5"/>
    </row>
    <row r="30" spans="1:12" ht="12.75" x14ac:dyDescent="0.2">
      <c r="A30" s="75" t="s">
        <v>20</v>
      </c>
      <c r="B30" s="76">
        <f>E11</f>
        <v>7371113.6100000003</v>
      </c>
      <c r="C30" s="35">
        <v>7947963.8399999999</v>
      </c>
      <c r="D30" s="77">
        <f>B30-C30</f>
        <v>-576850.22999999952</v>
      </c>
      <c r="E30" s="78">
        <f>D30/C30</f>
        <v>-7.2578366184413781E-2</v>
      </c>
      <c r="F30" s="50">
        <v>7243861.6900000004</v>
      </c>
      <c r="G30" s="79">
        <f>B30-F30</f>
        <v>127251.91999999993</v>
      </c>
      <c r="H30" s="78">
        <f>G30/F30</f>
        <v>1.7566862185630704E-2</v>
      </c>
      <c r="I30" s="5"/>
      <c r="J30" s="5"/>
      <c r="K30" s="5"/>
      <c r="L30" s="5"/>
    </row>
    <row r="31" spans="1:12" ht="13.5" thickBot="1" x14ac:dyDescent="0.25">
      <c r="A31" s="80" t="s">
        <v>21</v>
      </c>
      <c r="B31" s="81">
        <f>E12</f>
        <v>4030910.36</v>
      </c>
      <c r="C31" s="42">
        <v>3320860.98</v>
      </c>
      <c r="D31" s="82">
        <f>B31-C31</f>
        <v>710049.37999999989</v>
      </c>
      <c r="E31" s="83">
        <f>D31/C31</f>
        <v>0.21381484629326455</v>
      </c>
      <c r="F31" s="84">
        <v>3591882.76</v>
      </c>
      <c r="G31" s="85">
        <f>B31-F31</f>
        <v>439027.60000000009</v>
      </c>
      <c r="H31" s="83">
        <f>G31/F31</f>
        <v>0.12222770879080701</v>
      </c>
      <c r="I31" s="5"/>
      <c r="J31" s="5"/>
      <c r="K31" s="5"/>
      <c r="L31" s="5"/>
    </row>
    <row r="32" spans="1:12" ht="12.75" customHeight="1" thickBot="1" x14ac:dyDescent="0.25">
      <c r="A32" s="86"/>
      <c r="B32" s="87">
        <f>SUM(B28:B31)</f>
        <v>32743676.559999999</v>
      </c>
      <c r="C32" s="87">
        <f>SUM(C28:C31)</f>
        <v>32398149.399999999</v>
      </c>
      <c r="D32" s="88">
        <f>SUM(D28:D31)</f>
        <v>345527.16000000015</v>
      </c>
      <c r="E32" s="83">
        <f>D32/C32</f>
        <v>1.0665027675932632E-2</v>
      </c>
      <c r="F32" s="89">
        <f>SUM(F28:F31)</f>
        <v>31702380.469999999</v>
      </c>
      <c r="G32" s="88">
        <f>SUM(G28:G31)</f>
        <v>1041296.0899999994</v>
      </c>
      <c r="H32" s="83">
        <f>G32/F32</f>
        <v>3.2845990571130114E-2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.9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.95" customHeight="1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.95" customHeight="1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6">
        <v>513479</v>
      </c>
      <c r="D46" s="97">
        <v>46587450.460000001</v>
      </c>
      <c r="E46" s="97">
        <f>D46*0.18</f>
        <v>8385741.0828</v>
      </c>
      <c r="F46" s="97">
        <f>D46-E46</f>
        <v>38201709.3772</v>
      </c>
      <c r="G46" s="97">
        <f>0.185*F46</f>
        <v>7067316.2347820001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98">
        <v>368035</v>
      </c>
      <c r="D47" s="99">
        <v>18600416.43</v>
      </c>
      <c r="E47" s="99">
        <f>D47*0.18</f>
        <v>3348074.9573999997</v>
      </c>
      <c r="F47" s="99">
        <f>D47-E47</f>
        <v>15252341.4726</v>
      </c>
      <c r="G47" s="99">
        <f>0.185*F47</f>
        <v>2821683.172431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98">
        <v>375888</v>
      </c>
      <c r="D48" s="99">
        <v>23806165.350000001</v>
      </c>
      <c r="E48" s="99">
        <f>D48*0.18</f>
        <v>4285109.7630000003</v>
      </c>
      <c r="F48" s="99">
        <f>D48-E48</f>
        <v>19521055.587000001</v>
      </c>
      <c r="G48" s="99">
        <f>0.185*F48</f>
        <v>3611395.2835950004</v>
      </c>
      <c r="H48" s="4"/>
      <c r="I48" s="5"/>
      <c r="J48" s="5"/>
      <c r="K48" s="5"/>
      <c r="L48" s="5"/>
    </row>
    <row r="49" spans="1:12" ht="13.5" thickBot="1" x14ac:dyDescent="0.25">
      <c r="A49" s="80" t="s">
        <v>21</v>
      </c>
      <c r="B49" s="39">
        <v>39344</v>
      </c>
      <c r="C49" s="100">
        <v>177025</v>
      </c>
      <c r="D49" s="101">
        <v>11165766.08</v>
      </c>
      <c r="E49" s="101">
        <f>D49*0.18</f>
        <v>2009837.8943999999</v>
      </c>
      <c r="F49" s="101">
        <f>D49-E49</f>
        <v>9155928.1855999995</v>
      </c>
      <c r="G49" s="101">
        <f>0.185*F49</f>
        <v>1693846.7143359999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0">
        <f>SUM(C46:C49)</f>
        <v>1434427</v>
      </c>
      <c r="D50" s="101">
        <f>SUM(D46:D49)</f>
        <v>100159798.32000001</v>
      </c>
      <c r="E50" s="101">
        <f>SUM(E46:E49)</f>
        <v>18028763.6976</v>
      </c>
      <c r="F50" s="101">
        <f>SUM(F46:F49)</f>
        <v>82131034.622400001</v>
      </c>
      <c r="G50" s="101">
        <f>SUM(G46:G49)</f>
        <v>15194241.405144002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 x14ac:dyDescent="0.2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 x14ac:dyDescent="0.2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2012-10-15T16:28:08Z</dcterms:created>
  <dcterms:modified xsi:type="dcterms:W3CDTF">2012-10-17T13:53:29Z</dcterms:modified>
</cp:coreProperties>
</file>