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G31" i="1"/>
  <c r="H31" i="1" s="1"/>
  <c r="D31" i="1"/>
  <c r="E31" i="1" s="1"/>
  <c r="B31" i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G32" i="1" l="1"/>
  <c r="H32" i="1" s="1"/>
  <c r="H28" i="1"/>
  <c r="H13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<sst xmlns="http://schemas.openxmlformats.org/spreadsheetml/2006/main" count="60" uniqueCount="41">
  <si>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</si>
  <si>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</si>
  <si>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</si>
  <si>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</si>
  <si>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</si>
  <si>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</si>
  <si>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</si>
  <si>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</si>
  <si>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</si>
  <si>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</si>
  <si>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</si>
  <si>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</si>
  <si>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</si>
  <si>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</si>
  <si>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</si>
  <si>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</si>
  <si>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</si>
  <si>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</si>
  <si>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</si>
  <si>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</si>
  <si>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</si>
  <si>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</si>
  <si>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</si>
  <si>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</si>
  <si>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</si>
  <si>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</si>
  <si>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</si>
  <si>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</si>
  <si>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</si>
  <si>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</si>
  <si>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</si>
  <si>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</si>
  <si>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</si>
  <si>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</si>
  <si>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NOVEMBER 30,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</si>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</sst>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30</v>
      </c>
      <c r="D9" s="26">
        <v>155667</v>
      </c>
      <c r="E9" s="27">
        <v>13763632.91</v>
      </c>
      <c r="F9" s="28">
        <f>E9*0.18</f>
        <v>2477453.9238</v>
      </c>
      <c r="G9" s="28">
        <f>E9-F9</f>
        <v>11286178.986200001</v>
      </c>
      <c r="H9" s="29">
        <f>G9*0.185</f>
        <v>2087943.1124470001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97980</v>
      </c>
      <c r="E10" s="35">
        <v>5041386.7</v>
      </c>
      <c r="F10" s="36">
        <f>E10*0.18</f>
        <v>907449.60600000003</v>
      </c>
      <c r="G10" s="36">
        <f>E10-F10</f>
        <v>4133937.094</v>
      </c>
      <c r="H10" s="37">
        <f>G10*0.185</f>
        <v>764778.36239000002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123582</v>
      </c>
      <c r="E11" s="35">
        <v>7357828.5599999996</v>
      </c>
      <c r="F11" s="36">
        <f>E11*0.18</f>
        <v>1324409.1407999999</v>
      </c>
      <c r="G11" s="36">
        <f>E11-F11</f>
        <v>6033419.4191999994</v>
      </c>
      <c r="H11" s="37">
        <f>G11*0.185</f>
        <v>1116182.592552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30</v>
      </c>
      <c r="D12" s="41">
        <v>67345</v>
      </c>
      <c r="E12" s="42">
        <v>3587374.09</v>
      </c>
      <c r="F12" s="43">
        <f>E12*0.18</f>
        <v>645727.3361999999</v>
      </c>
      <c r="G12" s="43">
        <f>E12-F12</f>
        <v>2941646.7538000001</v>
      </c>
      <c r="H12" s="44">
        <f>G12*0.185</f>
        <v>544204.64945300005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444574</v>
      </c>
      <c r="E13" s="43">
        <f>SUM(E9:E12)</f>
        <v>29750222.259999998</v>
      </c>
      <c r="F13" s="43">
        <f>SUM(F9:F12)</f>
        <v>5355040.0067999996</v>
      </c>
      <c r="G13" s="43">
        <f>SUM(G9:G12)</f>
        <v>24395182.253200002</v>
      </c>
      <c r="H13" s="44">
        <f>SUM(H9:H12)</f>
        <v>4513108.7168420004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40848</v>
      </c>
      <c r="C27" s="67">
        <v>40817</v>
      </c>
      <c r="D27" s="68" t="s">
        <v>30</v>
      </c>
      <c r="E27" s="69" t="s">
        <v>31</v>
      </c>
      <c r="F27" s="70">
        <v>40483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f>E9</f>
        <v>13763632.91</v>
      </c>
      <c r="C28" s="27">
        <v>14350273.25</v>
      </c>
      <c r="D28" s="73">
        <f>B28-C28</f>
        <v>-586640.33999999985</v>
      </c>
      <c r="E28" s="74">
        <f>D28/C28</f>
        <v>-4.088008149949339E-2</v>
      </c>
      <c r="F28" s="75">
        <v>12447027.32</v>
      </c>
      <c r="G28" s="76">
        <f>B28-F28</f>
        <v>1316605.5899999999</v>
      </c>
      <c r="H28" s="74">
        <f>G28/F28</f>
        <v>0.1057767092616938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f>E10</f>
        <v>5041386.7</v>
      </c>
      <c r="C29" s="35">
        <v>5751903.6900000004</v>
      </c>
      <c r="D29" s="79">
        <f>B29-C29</f>
        <v>-710516.99000000022</v>
      </c>
      <c r="E29" s="80">
        <f>D29/C29</f>
        <v>-0.12352727519330216</v>
      </c>
      <c r="F29" s="50">
        <v>5732886.7199999997</v>
      </c>
      <c r="G29" s="81">
        <f>B29-F29</f>
        <v>-691500.01999999955</v>
      </c>
      <c r="H29" s="80">
        <f>G29/F29</f>
        <v>-0.12061986461159302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f>E11</f>
        <v>7357828.5599999996</v>
      </c>
      <c r="C30" s="35">
        <v>7114732.3899999997</v>
      </c>
      <c r="D30" s="79">
        <f>B30-C30</f>
        <v>243096.16999999993</v>
      </c>
      <c r="E30" s="80">
        <f>D30/C30</f>
        <v>3.4167999114299775E-2</v>
      </c>
      <c r="F30" s="50">
        <v>6657468.6699999999</v>
      </c>
      <c r="G30" s="81">
        <f>B30-F30</f>
        <v>700359.88999999966</v>
      </c>
      <c r="H30" s="80">
        <f>G30/F30</f>
        <v>0.10519912668248421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f>E12</f>
        <v>3587374.09</v>
      </c>
      <c r="C31" s="42">
        <v>3694775.28</v>
      </c>
      <c r="D31" s="84">
        <f>B31-C31</f>
        <v>-107401.18999999994</v>
      </c>
      <c r="E31" s="85">
        <f>D31/C31</f>
        <v>-2.9068395737453335E-2</v>
      </c>
      <c r="F31" s="86">
        <v>3711473.05</v>
      </c>
      <c r="G31" s="87">
        <f>B31-F31</f>
        <v>-124098.95999999996</v>
      </c>
      <c r="H31" s="85">
        <f>G31/F31</f>
        <v>-3.343657850351358E-2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f>SUM(B28:B31)</f>
        <v>29750222.259999998</v>
      </c>
      <c r="C32" s="89">
        <f>SUM(C28:C31)</f>
        <v>30911684.610000003</v>
      </c>
      <c r="D32" s="90">
        <f>SUM(D28:D31)</f>
        <v>-1161462.3500000001</v>
      </c>
      <c r="E32" s="85">
        <f>D32/C32</f>
        <v>-3.7573570145195655E-2</v>
      </c>
      <c r="F32" s="91">
        <f>SUM(F28:F31)</f>
        <v>28548855.760000002</v>
      </c>
      <c r="G32" s="90">
        <f>SUM(G28:G31)</f>
        <v>1201366.5</v>
      </c>
      <c r="H32" s="85">
        <f>G32/F32</f>
        <v>4.2081073584855994E-2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848877</v>
      </c>
      <c r="D46" s="99">
        <v>74541771.659999996</v>
      </c>
      <c r="E46" s="99">
        <f>D46*0.18</f>
        <v>13417518.898799999</v>
      </c>
      <c r="F46" s="99">
        <f>D46-E46</f>
        <v>61124252.761199996</v>
      </c>
      <c r="G46" s="99">
        <f>0.185*F46</f>
        <v>11307986.760822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695835</v>
      </c>
      <c r="D47" s="101">
        <v>30666136.09</v>
      </c>
      <c r="E47" s="101">
        <f>D47*0.18</f>
        <v>5519904.4961999999</v>
      </c>
      <c r="F47" s="101">
        <f>D47-E47</f>
        <v>25146231.593800001</v>
      </c>
      <c r="G47" s="101">
        <f>0.185*F47</f>
        <v>4652052.8448529998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645403</v>
      </c>
      <c r="D48" s="101">
        <v>37989730.810000002</v>
      </c>
      <c r="E48" s="101">
        <f>D48*0.18</f>
        <v>6838151.5458000004</v>
      </c>
      <c r="F48" s="101">
        <f>D48-E48</f>
        <v>31151579.264200002</v>
      </c>
      <c r="G48" s="101">
        <f>0.185*F48</f>
        <v>5763042.1638770001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336864</v>
      </c>
      <c r="D49" s="103">
        <v>18242236.390000001</v>
      </c>
      <c r="E49" s="103">
        <f>D49*0.18</f>
        <v>3283602.5501999999</v>
      </c>
      <c r="F49" s="103">
        <f>D49-E49</f>
        <v>14958633.8398</v>
      </c>
      <c r="G49" s="103">
        <f>0.185*F49</f>
        <v>2767347.260363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f>SUM(C46:C49)</f>
        <v>2526979</v>
      </c>
      <c r="D50" s="103">
        <f>SUM(D46:D49)</f>
        <v>161439874.94999999</v>
      </c>
      <c r="E50" s="103">
        <f>SUM(E46:E49)</f>
        <v>29059177.491</v>
      </c>
      <c r="F50" s="103">
        <f>SUM(F46:F49)</f>
        <v>132380697.45899999</v>
      </c>
      <c r="G50" s="103">
        <f>SUM(G46:G49)</f>
        <v>24490429.029915001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2011-12-12T21:56:21Z</dcterms:created>
  <dcterms:modified xsi:type="dcterms:W3CDTF">2011-12-12T21:56:36Z</dcterms:modified>
</cp:coreProperties>
</file>