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E46"/>
  <c r="E50" s="1"/>
  <c r="F32"/>
  <c r="C32"/>
  <c r="B31"/>
  <c r="G31" s="1"/>
  <c r="H31" s="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F50"/>
  <c r="H9"/>
  <c r="H13" s="1"/>
  <c r="D28"/>
  <c r="G28"/>
  <c r="D30"/>
  <c r="E30" s="1"/>
  <c r="G46"/>
  <c r="G50" s="1"/>
  <c r="D31"/>
  <c r="E31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<sst xmlns="http://schemas.openxmlformats.org/spreadsheetml/2006/main" count="60" uniqueCount="41">
  <si>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</si>
  <si>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</si>
  <si>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</si>
  <si>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</si>
  <si>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</si>
  <si>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</si>
  <si>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</si>
  <si>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</si>
  <si>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</si>
  <si>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</si>
  <si>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</si>
  <si>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</si>
  <si>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</si>
  <si>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</si>
  <si>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</si>
  <si>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</si>
  <si>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</si>
  <si>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</si>
  <si>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</si>
  <si>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</si>
  <si>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</si>
  <si>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</si>
  <si>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</si>
  <si>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</si>
  <si>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</si>
  <si>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</si>
  <si>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</si>
  <si>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</si>
  <si>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</si>
  <si>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</si>
  <si>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</si>
  <si>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</si>
  <si>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</si>
  <si>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</si>
  <si>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FEBRUARY 28,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</si>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</sst>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C5" sqref="C5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28</v>
      </c>
      <c r="D9" s="26">
        <v>158448</v>
      </c>
      <c r="E9" s="27">
        <v>14012747.859999999</v>
      </c>
      <c r="F9" s="28">
        <f>E9*0.18</f>
        <v>2522294.6147999996</v>
      </c>
      <c r="G9" s="28">
        <f>E9-F9</f>
        <v>11490453.245200001</v>
      </c>
      <c r="H9" s="29">
        <f>G9*0.185</f>
        <v>2125733.8503620001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28</v>
      </c>
      <c r="D10" s="34">
        <v>119801</v>
      </c>
      <c r="E10" s="35">
        <v>6029794.4900000002</v>
      </c>
      <c r="F10" s="36">
        <f>E10*0.18</f>
        <v>1085363.0082</v>
      </c>
      <c r="G10" s="36">
        <f>E10-F10</f>
        <v>4944431.4818000002</v>
      </c>
      <c r="H10" s="37">
        <f>G10*0.185</f>
        <v>914719.82413299999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28</v>
      </c>
      <c r="D11" s="34">
        <v>79738</v>
      </c>
      <c r="E11" s="35">
        <v>8517146.7400000002</v>
      </c>
      <c r="F11" s="36">
        <f>E11*0.18</f>
        <v>1533086.4132000001</v>
      </c>
      <c r="G11" s="36">
        <f>E11-F11</f>
        <v>6984060.3267999999</v>
      </c>
      <c r="H11" s="37">
        <f>G11*0.185</f>
        <v>1292051.1604579999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28</v>
      </c>
      <c r="D12" s="41">
        <v>80878</v>
      </c>
      <c r="E12" s="42">
        <v>4453663.29</v>
      </c>
      <c r="F12" s="43">
        <f>E12*0.18</f>
        <v>801659.3922</v>
      </c>
      <c r="G12" s="43">
        <f>E12-F12</f>
        <v>3652003.8977999999</v>
      </c>
      <c r="H12" s="44">
        <f>G12*0.185</f>
        <v>675620.72109300003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438865</v>
      </c>
      <c r="E13" s="43">
        <f>SUM(E9:E12)</f>
        <v>33013352.380000003</v>
      </c>
      <c r="F13" s="43">
        <f>SUM(F9:F12)</f>
        <v>5942403.4283999996</v>
      </c>
      <c r="G13" s="43">
        <f>SUM(G9:G12)</f>
        <v>27070948.9516</v>
      </c>
      <c r="H13" s="44">
        <f>SUM(H9:H12)</f>
        <v>5008125.5560459998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40575</v>
      </c>
      <c r="C27" s="65">
        <v>40544</v>
      </c>
      <c r="D27" s="66" t="s">
        <v>30</v>
      </c>
      <c r="E27" s="67" t="s">
        <v>31</v>
      </c>
      <c r="F27" s="68">
        <v>40210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14012747.859999999</v>
      </c>
      <c r="C28" s="27">
        <v>14200915.58</v>
      </c>
      <c r="D28" s="71">
        <f>B28-C28</f>
        <v>-188167.72000000067</v>
      </c>
      <c r="E28" s="72">
        <f>D28/C28</f>
        <v>-1.3250393535541366E-2</v>
      </c>
      <c r="F28" s="73">
        <v>14987498.189999999</v>
      </c>
      <c r="G28" s="74">
        <f>B28-F28</f>
        <v>-974750.33000000007</v>
      </c>
      <c r="H28" s="72">
        <f>G28/F28</f>
        <v>-6.5037561148823073E-2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6029794.4900000002</v>
      </c>
      <c r="C29" s="35">
        <v>5683142.8499999996</v>
      </c>
      <c r="D29" s="77">
        <f>B29-C29</f>
        <v>346651.6400000006</v>
      </c>
      <c r="E29" s="78">
        <f>D29/C29</f>
        <v>6.0996467825896829E-2</v>
      </c>
      <c r="F29" s="50">
        <v>6623546.7999999998</v>
      </c>
      <c r="G29" s="79">
        <f>B29-F29</f>
        <v>-593752.30999999959</v>
      </c>
      <c r="H29" s="78">
        <f>G29/F29</f>
        <v>-8.9642653389268662E-2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8517146.7400000002</v>
      </c>
      <c r="C30" s="35">
        <v>7929569.8899999997</v>
      </c>
      <c r="D30" s="77">
        <f>B30-C30</f>
        <v>587576.85000000056</v>
      </c>
      <c r="E30" s="78">
        <f>D30/C30</f>
        <v>7.4099460393305214E-2</v>
      </c>
      <c r="F30" s="50">
        <v>8341984.2800000003</v>
      </c>
      <c r="G30" s="79">
        <f>B30-F30</f>
        <v>175162.45999999996</v>
      </c>
      <c r="H30" s="78">
        <f>G30/F30</f>
        <v>2.0997697204962841E-2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4453663.29</v>
      </c>
      <c r="C31" s="42">
        <v>4228054.8899999997</v>
      </c>
      <c r="D31" s="82">
        <f>B31-C31</f>
        <v>225608.40000000037</v>
      </c>
      <c r="E31" s="83">
        <f>D31/C31</f>
        <v>5.3359855978596438E-2</v>
      </c>
      <c r="F31" s="84">
        <v>4522439.6100000003</v>
      </c>
      <c r="G31" s="85">
        <f>B31-F31</f>
        <v>-68776.320000000298</v>
      </c>
      <c r="H31" s="83">
        <f>G31/F31</f>
        <v>-1.5207791796251381E-2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33013352.380000003</v>
      </c>
      <c r="C32" s="87">
        <f>SUM(C28:C31)</f>
        <v>32041683.210000001</v>
      </c>
      <c r="D32" s="88">
        <f>SUM(D28:D31)</f>
        <v>971669.17000000086</v>
      </c>
      <c r="E32" s="83">
        <f>D32/C32</f>
        <v>3.0325159999607925E-2</v>
      </c>
      <c r="F32" s="89">
        <f>SUM(F28:F31)</f>
        <v>34475468.880000003</v>
      </c>
      <c r="G32" s="88">
        <f>SUM(G28:G31)</f>
        <v>-1462116.5</v>
      </c>
      <c r="H32" s="83">
        <f>G32/F32</f>
        <v>-4.2410344151931366E-2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1277630</v>
      </c>
      <c r="D46" s="97">
        <v>111606174.20999999</v>
      </c>
      <c r="E46" s="97">
        <f>D46*0.18</f>
        <v>20089111.357799999</v>
      </c>
      <c r="F46" s="97">
        <f>D46-E46</f>
        <v>91517062.852200001</v>
      </c>
      <c r="G46" s="97">
        <f>0.185*F46</f>
        <v>16930656.627657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1137993</v>
      </c>
      <c r="D47" s="99">
        <v>50651107.299999997</v>
      </c>
      <c r="E47" s="99">
        <f>D47*0.18</f>
        <v>9117199.3139999993</v>
      </c>
      <c r="F47" s="99">
        <f>D47-E47</f>
        <v>41533907.986000001</v>
      </c>
      <c r="G47" s="99">
        <f>0.185*F47</f>
        <v>7683772.9774099998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1043877</v>
      </c>
      <c r="D48" s="99">
        <v>61390025.670000002</v>
      </c>
      <c r="E48" s="99">
        <f>D48*0.18</f>
        <v>11050204.6206</v>
      </c>
      <c r="F48" s="99">
        <f>D48-E48</f>
        <v>50339821.049400002</v>
      </c>
      <c r="G48" s="99">
        <f>0.185*F48</f>
        <v>9312866.8941389993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577375</v>
      </c>
      <c r="D49" s="101">
        <v>30614738.77</v>
      </c>
      <c r="E49" s="101">
        <f>D49*0.18</f>
        <v>5510652.9786</v>
      </c>
      <c r="F49" s="101">
        <f>D49-E49</f>
        <v>25104085.7914</v>
      </c>
      <c r="G49" s="101">
        <f>0.185*F49</f>
        <v>4644255.8714089999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4036875</v>
      </c>
      <c r="D50" s="101">
        <f>SUM(D46:D49)</f>
        <v>254262045.95000002</v>
      </c>
      <c r="E50" s="101">
        <f>SUM(E46:E49)</f>
        <v>45767168.271000005</v>
      </c>
      <c r="F50" s="101">
        <f>SUM(F46:F49)</f>
        <v>208494877.67900002</v>
      </c>
      <c r="G50" s="101">
        <f>SUM(G46:G49)</f>
        <v>38571552.370614998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2011-03-16T15:07:51Z</dcterms:created>
  <dcterms:modified xsi:type="dcterms:W3CDTF">2011-03-16T15:23:57Z</dcterms:modified>
</cp:coreProperties>
</file>