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7815" activeTab="0"/>
  </bookViews>
  <sheets>
    <sheet name="Racetrack Revenue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<sst xmlns="http://schemas.openxmlformats.org/spreadsheetml/2006/main" count="60" uniqueCount="41">
  <si>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</si>
  <si>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</si>
  <si>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</si>
  <si>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</si>
  <si>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JULY 2009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</si>
  <si>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</si>
  <si>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</si>
  <si>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</si>
  <si>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</si>
  <si>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</si>
  <si>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</si>
  <si>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</si>
  <si>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</si>
  <si>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</si>
  <si>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</si>
  <si>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</si>
  <si>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</si>
  <si>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</si>
  <si>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</si>
  <si>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</si>
  <si>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</si>
  <si>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</si>
  <si>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</si>
  <si>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</si>
  <si>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</si>
  <si>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</si>
  <si>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</si>
  <si>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</si>
  <si>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</si>
  <si>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</si>
  <si>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</si>
  <si>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</si>
  <si>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</si>
  <si>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2009 -  JULY 31, 2009</t>
  </si>
  <si>
    <t xml:space="preserve">      </t>
  </si>
  <si>
    <t>FYTD</t>
  </si>
  <si>
    <t>Opening Date</t>
  </si>
  <si>
    <t>Total AGR</t>
  </si>
  <si>
    <t>Support Deduct.</t>
  </si>
  <si>
    <t>State Tax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</si>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</sst>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_)"/>
    <numFmt numFmtId="166" formatCode="mm/dd/yy"/>
    <numFmt numFmtId="167" formatCode="_(&quot;$&quot;* #,##0.000_);_(&quot;$&quot;* \(#,##0.000\);_(&quot;$&quot;* &quot;-&quot;??_);_(@_)"/>
    <numFmt numFmtId="168" formatCode="_(&quot;$&quot;* #,##0.0000_);_(&quot;$&quot;* \(#,##0.0000\);_(&quot;$&quot;* &quot;-&quot;??_);_(@_)"/>
    <numFmt numFmtId="169" formatCode="_(&quot;$&quot;* #,##0.0_);_(&quot;$&quot;* \(#,##0.0\);_(&quot;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&quot;$&quot;#,##0.0_);\(&quot;$&quot;#,##0.0\)"/>
    <numFmt numFmtId="174" formatCode="&quot;$&quot;#,##0.0_);[Red]\(&quot;$&quot;#,##0.0\)"/>
    <numFmt numFmtId="175" formatCode="_(&quot;$&quot;* #,##0_);_(&quot;$&quot;* \(#,##0\);_(&quot;$&quot;* &quot;-&quot;??_);_(@_)"/>
    <numFmt numFmtId="176" formatCode="&quot;$&quot;#,##0"/>
    <numFmt numFmtId="177" formatCode="0.0%"/>
    <numFmt numFmtId="178" formatCode="&quot;$&quot;#,##0.000_);\(&quot;$&quot;#,##0.000\)"/>
    <numFmt numFmtId="179" formatCode="m/d/yy"/>
    <numFmt numFmtId="180" formatCode="&quot;$&quot;#,##0.000"/>
    <numFmt numFmtId="181" formatCode="&quot;$&quot;#,##0.000_);[Red]\(&quot;$&quot;#,##0.000\)"/>
    <numFmt numFmtId="182" formatCode="&quot;$&quot;#,##0.0000"/>
    <numFmt numFmtId="183" formatCode="_(* #,##0.000_);_(* \(#,##0.000\);_(* &quot;-&quot;???_);_(@_)"/>
    <numFmt numFmtId="184" formatCode="[$-409]dddd\,\ mmmm\ dd\,\ yyyy"/>
    <numFmt numFmtId="185" formatCode="[$-409]h:mm:ss\ AM/PM"/>
    <numFmt numFmtId="186" formatCode="&quot;$&quot;#,##0.00"/>
    <numFmt numFmtId="187" formatCode="mmm\-yyyy"/>
    <numFmt numFmtId="188" formatCode="[$-409]mmmm\-yy;@"/>
  </numFmts>
  <fonts count="11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sz val="11"/>
      <name val="Courier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07">
    <xf numFmtId="164" fontId="0" fillId="0" borderId="0" xfId="0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Fill="1" applyAlignment="1" applyProtection="1">
      <alignment/>
      <protection/>
    </xf>
    <xf numFmtId="164" fontId="6" fillId="0" borderId="0" xfId="0" applyFont="1" applyFill="1" applyAlignment="1" applyProtection="1">
      <alignment/>
      <protection/>
    </xf>
    <xf numFmtId="164" fontId="6" fillId="0" borderId="0" xfId="0" applyFont="1" applyFill="1" applyAlignment="1">
      <alignment/>
    </xf>
    <xf numFmtId="164" fontId="0" fillId="0" borderId="0" xfId="0" applyFill="1" applyBorder="1" applyAlignment="1">
      <alignment/>
    </xf>
    <xf numFmtId="164" fontId="0" fillId="0" borderId="0" xfId="0" applyFill="1" applyAlignment="1">
      <alignment/>
    </xf>
    <xf numFmtId="166" fontId="7" fillId="0" borderId="0" xfId="0" applyNumberFormat="1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5" fillId="0" borderId="0" xfId="0" applyFont="1" applyFill="1" applyAlignment="1" applyProtection="1">
      <alignment/>
      <protection/>
    </xf>
    <xf numFmtId="164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164" fontId="8" fillId="0" borderId="0" xfId="0" applyFont="1" applyFill="1" applyAlignment="1" applyProtection="1">
      <alignment/>
      <protection/>
    </xf>
    <xf numFmtId="164" fontId="8" fillId="0" borderId="1" xfId="0" applyNumberFormat="1" applyFont="1" applyFill="1" applyBorder="1" applyAlignment="1" applyProtection="1">
      <alignment/>
      <protection/>
    </xf>
    <xf numFmtId="166" fontId="8" fillId="0" borderId="2" xfId="0" applyNumberFormat="1" applyFont="1" applyFill="1" applyBorder="1" applyAlignment="1" applyProtection="1">
      <alignment horizontal="center"/>
      <protection/>
    </xf>
    <xf numFmtId="164" fontId="8" fillId="0" borderId="1" xfId="0" applyNumberFormat="1" applyFont="1" applyFill="1" applyBorder="1" applyAlignment="1" applyProtection="1">
      <alignment horizontal="center"/>
      <protection/>
    </xf>
    <xf numFmtId="44" fontId="8" fillId="0" borderId="1" xfId="17" applyNumberFormat="1" applyFont="1" applyFill="1" applyBorder="1" applyAlignment="1" applyProtection="1">
      <alignment horizontal="center"/>
      <protection/>
    </xf>
    <xf numFmtId="44" fontId="8" fillId="0" borderId="1" xfId="0" applyNumberFormat="1" applyFont="1" applyFill="1" applyBorder="1" applyAlignment="1" applyProtection="1">
      <alignment horizontal="center"/>
      <protection/>
    </xf>
    <xf numFmtId="44" fontId="8" fillId="0" borderId="0" xfId="0" applyNumberFormat="1" applyFont="1" applyFill="1" applyBorder="1" applyAlignment="1" applyProtection="1">
      <alignment horizontal="center"/>
      <protection/>
    </xf>
    <xf numFmtId="164" fontId="8" fillId="0" borderId="3" xfId="0" applyNumberFormat="1" applyFont="1" applyFill="1" applyBorder="1" applyAlignment="1" applyProtection="1">
      <alignment horizontal="center"/>
      <protection/>
    </xf>
    <xf numFmtId="166" fontId="8" fillId="0" borderId="4" xfId="0" applyNumberFormat="1" applyFont="1" applyFill="1" applyBorder="1" applyAlignment="1" applyProtection="1">
      <alignment horizontal="center"/>
      <protection/>
    </xf>
    <xf numFmtId="44" fontId="8" fillId="0" borderId="3" xfId="17" applyNumberFormat="1" applyFont="1" applyFill="1" applyBorder="1" applyAlignment="1" applyProtection="1">
      <alignment horizontal="center"/>
      <protection/>
    </xf>
    <xf numFmtId="44" fontId="8" fillId="0" borderId="3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/>
      <protection/>
    </xf>
    <xf numFmtId="166" fontId="8" fillId="0" borderId="1" xfId="0" applyNumberFormat="1" applyFont="1" applyFill="1" applyBorder="1" applyAlignment="1" applyProtection="1">
      <alignment horizontal="center"/>
      <protection/>
    </xf>
    <xf numFmtId="164" fontId="8" fillId="0" borderId="1" xfId="0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/>
      <protection/>
    </xf>
    <xf numFmtId="6" fontId="8" fillId="0" borderId="5" xfId="17" applyNumberFormat="1" applyFont="1" applyFill="1" applyBorder="1" applyAlignment="1" applyProtection="1">
      <alignment/>
      <protection/>
    </xf>
    <xf numFmtId="6" fontId="8" fillId="0" borderId="1" xfId="17" applyNumberFormat="1" applyFont="1" applyFill="1" applyBorder="1" applyAlignment="1" applyProtection="1">
      <alignment/>
      <protection/>
    </xf>
    <xf numFmtId="176" fontId="8" fillId="0" borderId="1" xfId="0" applyNumberFormat="1" applyFont="1" applyFill="1" applyBorder="1" applyAlignment="1" applyProtection="1">
      <alignment/>
      <protection/>
    </xf>
    <xf numFmtId="175" fontId="8" fillId="0" borderId="0" xfId="0" applyNumberFormat="1" applyFont="1" applyFill="1" applyBorder="1" applyAlignment="1" applyProtection="1">
      <alignment/>
      <protection/>
    </xf>
    <xf numFmtId="164" fontId="8" fillId="0" borderId="3" xfId="0" applyFont="1" applyFill="1" applyBorder="1" applyAlignment="1" applyProtection="1">
      <alignment/>
      <protection/>
    </xf>
    <xf numFmtId="166" fontId="8" fillId="0" borderId="3" xfId="0" applyNumberFormat="1" applyFont="1" applyFill="1" applyBorder="1" applyAlignment="1" applyProtection="1">
      <alignment horizontal="center"/>
      <protection/>
    </xf>
    <xf numFmtId="164" fontId="8" fillId="0" borderId="3" xfId="0" applyFont="1" applyFill="1" applyBorder="1" applyAlignment="1" applyProtection="1">
      <alignment horizontal="center"/>
      <protection/>
    </xf>
    <xf numFmtId="171" fontId="8" fillId="0" borderId="3" xfId="15" applyNumberFormat="1" applyFont="1" applyFill="1" applyBorder="1" applyAlignment="1" applyProtection="1">
      <alignment/>
      <protection/>
    </xf>
    <xf numFmtId="6" fontId="8" fillId="0" borderId="6" xfId="17" applyNumberFormat="1" applyFont="1" applyFill="1" applyBorder="1" applyAlignment="1" applyProtection="1">
      <alignment/>
      <protection/>
    </xf>
    <xf numFmtId="6" fontId="8" fillId="0" borderId="3" xfId="17" applyNumberFormat="1" applyFont="1" applyFill="1" applyBorder="1" applyAlignment="1" applyProtection="1">
      <alignment/>
      <protection/>
    </xf>
    <xf numFmtId="176" fontId="8" fillId="0" borderId="3" xfId="0" applyNumberFormat="1" applyFont="1" applyFill="1" applyBorder="1" applyAlignment="1" applyProtection="1">
      <alignment/>
      <protection/>
    </xf>
    <xf numFmtId="164" fontId="8" fillId="0" borderId="7" xfId="0" applyFont="1" applyFill="1" applyBorder="1" applyAlignment="1" applyProtection="1">
      <alignment/>
      <protection/>
    </xf>
    <xf numFmtId="166" fontId="8" fillId="0" borderId="7" xfId="0" applyNumberFormat="1" applyFont="1" applyFill="1" applyBorder="1" applyAlignment="1" applyProtection="1">
      <alignment horizontal="center"/>
      <protection/>
    </xf>
    <xf numFmtId="164" fontId="8" fillId="0" borderId="7" xfId="0" applyFont="1" applyFill="1" applyBorder="1" applyAlignment="1" applyProtection="1">
      <alignment horizontal="center"/>
      <protection/>
    </xf>
    <xf numFmtId="171" fontId="8" fillId="0" borderId="7" xfId="15" applyNumberFormat="1" applyFont="1" applyFill="1" applyBorder="1" applyAlignment="1" applyProtection="1">
      <alignment/>
      <protection/>
    </xf>
    <xf numFmtId="6" fontId="8" fillId="0" borderId="8" xfId="17" applyNumberFormat="1" applyFont="1" applyFill="1" applyBorder="1" applyAlignment="1" applyProtection="1">
      <alignment/>
      <protection/>
    </xf>
    <xf numFmtId="6" fontId="8" fillId="0" borderId="7" xfId="17" applyNumberFormat="1" applyFont="1" applyFill="1" applyBorder="1" applyAlignment="1" applyProtection="1">
      <alignment/>
      <protection/>
    </xf>
    <xf numFmtId="176" fontId="8" fillId="0" borderId="7" xfId="0" applyNumberFormat="1" applyFont="1" applyFill="1" applyBorder="1" applyAlignment="1" applyProtection="1">
      <alignment/>
      <protection/>
    </xf>
    <xf numFmtId="166" fontId="8" fillId="0" borderId="9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/>
      <protection/>
    </xf>
    <xf numFmtId="166" fontId="8" fillId="0" borderId="0" xfId="0" applyNumberFormat="1" applyFont="1" applyFill="1" applyBorder="1" applyAlignment="1" applyProtection="1">
      <alignment horizontal="center"/>
      <protection/>
    </xf>
    <xf numFmtId="164" fontId="8" fillId="0" borderId="0" xfId="0" applyFont="1" applyFill="1" applyBorder="1" applyAlignment="1" applyProtection="1">
      <alignment horizontal="center"/>
      <protection/>
    </xf>
    <xf numFmtId="171" fontId="8" fillId="0" borderId="0" xfId="15" applyNumberFormat="1" applyFont="1" applyFill="1" applyBorder="1" applyAlignment="1" applyProtection="1">
      <alignment/>
      <protection/>
    </xf>
    <xf numFmtId="6" fontId="8" fillId="0" borderId="0" xfId="17" applyNumberFormat="1" applyFont="1" applyFill="1" applyBorder="1" applyAlignment="1" applyProtection="1">
      <alignment/>
      <protection/>
    </xf>
    <xf numFmtId="176" fontId="8" fillId="0" borderId="0" xfId="0" applyNumberFormat="1" applyFont="1" applyFill="1" applyBorder="1" applyAlignment="1" applyProtection="1">
      <alignment/>
      <protection/>
    </xf>
    <xf numFmtId="164" fontId="9" fillId="0" borderId="0" xfId="0" applyFont="1" applyFill="1" applyAlignment="1">
      <alignment/>
    </xf>
    <xf numFmtId="9" fontId="6" fillId="0" borderId="0" xfId="0" applyNumberFormat="1" applyFont="1" applyFill="1" applyAlignment="1">
      <alignment/>
    </xf>
    <xf numFmtId="164" fontId="6" fillId="0" borderId="0" xfId="0" applyFont="1" applyFill="1" applyBorder="1" applyAlignment="1">
      <alignment/>
    </xf>
    <xf numFmtId="177" fontId="5" fillId="0" borderId="0" xfId="19" applyNumberFormat="1" applyFont="1" applyFill="1" applyBorder="1" applyAlignment="1">
      <alignment horizontal="center"/>
      <protection/>
    </xf>
    <xf numFmtId="0" fontId="6" fillId="0" borderId="0" xfId="19" applyFont="1" applyFill="1">
      <alignment/>
      <protection/>
    </xf>
    <xf numFmtId="6" fontId="6" fillId="0" borderId="0" xfId="19" applyNumberFormat="1" applyFont="1" applyFill="1">
      <alignment/>
      <protection/>
    </xf>
    <xf numFmtId="38" fontId="6" fillId="0" borderId="0" xfId="19" applyNumberFormat="1" applyFont="1" applyFill="1">
      <alignment/>
      <protection/>
    </xf>
    <xf numFmtId="177" fontId="6" fillId="0" borderId="0" xfId="19" applyNumberFormat="1" applyFont="1" applyFill="1">
      <alignment/>
      <protection/>
    </xf>
    <xf numFmtId="0" fontId="4" fillId="0" borderId="0" xfId="19" applyFill="1">
      <alignment/>
      <protection/>
    </xf>
    <xf numFmtId="38" fontId="4" fillId="0" borderId="0" xfId="19" applyNumberFormat="1" applyFill="1">
      <alignment/>
      <protection/>
    </xf>
    <xf numFmtId="177" fontId="4" fillId="0" borderId="0" xfId="19" applyNumberFormat="1" applyFont="1" applyFill="1">
      <alignment/>
      <protection/>
    </xf>
    <xf numFmtId="164" fontId="8" fillId="0" borderId="5" xfId="0" applyNumberFormat="1" applyFont="1" applyFill="1" applyBorder="1" applyAlignment="1" applyProtection="1">
      <alignment horizontal="center"/>
      <protection/>
    </xf>
    <xf numFmtId="17" fontId="8" fillId="0" borderId="1" xfId="19" applyNumberFormat="1" applyFont="1" applyFill="1" applyBorder="1" applyAlignment="1">
      <alignment horizontal="center"/>
      <protection/>
    </xf>
    <xf numFmtId="17" fontId="8" fillId="0" borderId="10" xfId="19" applyNumberFormat="1" applyFont="1" applyFill="1" applyBorder="1" applyAlignment="1">
      <alignment horizontal="center"/>
      <protection/>
    </xf>
    <xf numFmtId="38" fontId="8" fillId="0" borderId="10" xfId="19" applyNumberFormat="1" applyFont="1" applyFill="1" applyBorder="1" applyAlignment="1">
      <alignment horizontal="center"/>
      <protection/>
    </xf>
    <xf numFmtId="177" fontId="8" fillId="0" borderId="2" xfId="19" applyNumberFormat="1" applyFont="1" applyFill="1" applyBorder="1" applyAlignment="1">
      <alignment horizontal="center"/>
      <protection/>
    </xf>
    <xf numFmtId="17" fontId="8" fillId="0" borderId="5" xfId="19" applyNumberFormat="1" applyFont="1" applyFill="1" applyBorder="1" applyAlignment="1">
      <alignment horizontal="center"/>
      <protection/>
    </xf>
    <xf numFmtId="164" fontId="8" fillId="0" borderId="5" xfId="0" applyFont="1" applyFill="1" applyBorder="1" applyAlignment="1" applyProtection="1">
      <alignment/>
      <protection/>
    </xf>
    <xf numFmtId="6" fontId="8" fillId="0" borderId="1" xfId="19" applyNumberFormat="1" applyFont="1" applyFill="1" applyBorder="1">
      <alignment/>
      <protection/>
    </xf>
    <xf numFmtId="38" fontId="8" fillId="0" borderId="1" xfId="19" applyNumberFormat="1" applyFont="1" applyFill="1" applyBorder="1" applyAlignment="1">
      <alignment/>
      <protection/>
    </xf>
    <xf numFmtId="177" fontId="8" fillId="0" borderId="1" xfId="19" applyNumberFormat="1" applyFont="1" applyFill="1" applyBorder="1" applyAlignment="1">
      <alignment horizontal="center"/>
      <protection/>
    </xf>
    <xf numFmtId="6" fontId="8" fillId="0" borderId="10" xfId="17" applyNumberFormat="1" applyFont="1" applyFill="1" applyBorder="1" applyAlignment="1" applyProtection="1">
      <alignment/>
      <protection/>
    </xf>
    <xf numFmtId="38" fontId="8" fillId="0" borderId="1" xfId="19" applyNumberFormat="1" applyFont="1" applyFill="1" applyBorder="1">
      <alignment/>
      <protection/>
    </xf>
    <xf numFmtId="164" fontId="8" fillId="0" borderId="6" xfId="0" applyFont="1" applyFill="1" applyBorder="1" applyAlignment="1" applyProtection="1">
      <alignment/>
      <protection/>
    </xf>
    <xf numFmtId="6" fontId="8" fillId="0" borderId="3" xfId="19" applyNumberFormat="1" applyFont="1" applyFill="1" applyBorder="1">
      <alignment/>
      <protection/>
    </xf>
    <xf numFmtId="38" fontId="8" fillId="0" borderId="3" xfId="19" applyNumberFormat="1" applyFont="1" applyFill="1" applyBorder="1" applyAlignment="1">
      <alignment/>
      <protection/>
    </xf>
    <xf numFmtId="177" fontId="8" fillId="0" borderId="3" xfId="19" applyNumberFormat="1" applyFont="1" applyFill="1" applyBorder="1" applyAlignment="1">
      <alignment horizontal="center"/>
      <protection/>
    </xf>
    <xf numFmtId="38" fontId="8" fillId="0" borderId="3" xfId="19" applyNumberFormat="1" applyFont="1" applyFill="1" applyBorder="1">
      <alignment/>
      <protection/>
    </xf>
    <xf numFmtId="164" fontId="8" fillId="0" borderId="8" xfId="0" applyFont="1" applyFill="1" applyBorder="1" applyAlignment="1" applyProtection="1">
      <alignment/>
      <protection/>
    </xf>
    <xf numFmtId="6" fontId="8" fillId="0" borderId="7" xfId="19" applyNumberFormat="1" applyFont="1" applyFill="1" applyBorder="1">
      <alignment/>
      <protection/>
    </xf>
    <xf numFmtId="38" fontId="8" fillId="0" borderId="7" xfId="19" applyNumberFormat="1" applyFont="1" applyFill="1" applyBorder="1" applyAlignment="1">
      <alignment/>
      <protection/>
    </xf>
    <xf numFmtId="177" fontId="8" fillId="0" borderId="7" xfId="19" applyNumberFormat="1" applyFont="1" applyFill="1" applyBorder="1" applyAlignment="1">
      <alignment horizontal="center"/>
      <protection/>
    </xf>
    <xf numFmtId="6" fontId="8" fillId="0" borderId="11" xfId="17" applyNumberFormat="1" applyFont="1" applyFill="1" applyBorder="1" applyAlignment="1" applyProtection="1">
      <alignment/>
      <protection/>
    </xf>
    <xf numFmtId="38" fontId="8" fillId="0" borderId="7" xfId="19" applyNumberFormat="1" applyFont="1" applyFill="1" applyBorder="1">
      <alignment/>
      <protection/>
    </xf>
    <xf numFmtId="164" fontId="6" fillId="0" borderId="12" xfId="0" applyFont="1" applyFill="1" applyBorder="1" applyAlignment="1">
      <alignment/>
    </xf>
    <xf numFmtId="6" fontId="8" fillId="0" borderId="7" xfId="0" applyNumberFormat="1" applyFont="1" applyFill="1" applyBorder="1" applyAlignment="1">
      <alignment/>
    </xf>
    <xf numFmtId="38" fontId="8" fillId="0" borderId="7" xfId="0" applyNumberFormat="1" applyFont="1" applyFill="1" applyBorder="1" applyAlignment="1">
      <alignment/>
    </xf>
    <xf numFmtId="176" fontId="8" fillId="0" borderId="7" xfId="0" applyNumberFormat="1" applyFont="1" applyFill="1" applyBorder="1" applyAlignment="1">
      <alignment/>
    </xf>
    <xf numFmtId="164" fontId="8" fillId="0" borderId="0" xfId="0" applyFont="1" applyFill="1" applyAlignment="1">
      <alignment/>
    </xf>
    <xf numFmtId="164" fontId="7" fillId="0" borderId="0" xfId="0" applyFont="1" applyFill="1" applyAlignment="1" applyProtection="1">
      <alignment/>
      <protection/>
    </xf>
    <xf numFmtId="164" fontId="7" fillId="0" borderId="0" xfId="0" applyFont="1" applyFill="1" applyAlignment="1">
      <alignment/>
    </xf>
    <xf numFmtId="166" fontId="5" fillId="0" borderId="0" xfId="0" applyNumberFormat="1" applyFont="1" applyFill="1" applyAlignment="1" applyProtection="1">
      <alignment horizontal="left"/>
      <protection/>
    </xf>
    <xf numFmtId="166" fontId="8" fillId="0" borderId="0" xfId="0" applyNumberFormat="1" applyFont="1" applyFill="1" applyAlignment="1" applyProtection="1">
      <alignment horizontal="left"/>
      <protection/>
    </xf>
    <xf numFmtId="164" fontId="8" fillId="0" borderId="0" xfId="0" applyNumberFormat="1" applyFont="1" applyFill="1" applyBorder="1" applyAlignment="1" applyProtection="1">
      <alignment horizontal="center"/>
      <protection/>
    </xf>
    <xf numFmtId="171" fontId="8" fillId="0" borderId="1" xfId="15" applyNumberFormat="1" applyFont="1" applyFill="1" applyBorder="1" applyAlignment="1" applyProtection="1">
      <alignment horizontal="center"/>
      <protection/>
    </xf>
    <xf numFmtId="176" fontId="8" fillId="0" borderId="1" xfId="17" applyNumberFormat="1" applyFont="1" applyFill="1" applyBorder="1" applyAlignment="1" applyProtection="1">
      <alignment horizontal="right"/>
      <protection/>
    </xf>
    <xf numFmtId="171" fontId="8" fillId="0" borderId="3" xfId="15" applyNumberFormat="1" applyFont="1" applyFill="1" applyBorder="1" applyAlignment="1" applyProtection="1">
      <alignment horizontal="center"/>
      <protection/>
    </xf>
    <xf numFmtId="176" fontId="8" fillId="0" borderId="3" xfId="17" applyNumberFormat="1" applyFont="1" applyFill="1" applyBorder="1" applyAlignment="1" applyProtection="1">
      <alignment horizontal="right"/>
      <protection/>
    </xf>
    <xf numFmtId="171" fontId="8" fillId="0" borderId="7" xfId="15" applyNumberFormat="1" applyFont="1" applyFill="1" applyBorder="1" applyAlignment="1" applyProtection="1">
      <alignment horizontal="center"/>
      <protection/>
    </xf>
    <xf numFmtId="176" fontId="8" fillId="0" borderId="7" xfId="17" applyNumberFormat="1" applyFont="1" applyFill="1" applyBorder="1" applyAlignment="1" applyProtection="1">
      <alignment horizontal="right"/>
      <protection/>
    </xf>
    <xf numFmtId="164" fontId="0" fillId="0" borderId="0" xfId="0" applyFont="1" applyFill="1" applyBorder="1" applyAlignment="1">
      <alignment/>
    </xf>
    <xf numFmtId="164" fontId="10" fillId="0" borderId="0" xfId="0" applyFont="1" applyFill="1" applyBorder="1" applyAlignment="1">
      <alignment/>
    </xf>
    <xf numFmtId="164" fontId="5" fillId="0" borderId="0" xfId="0" applyFont="1" applyFill="1" applyBorder="1" applyAlignment="1">
      <alignment/>
    </xf>
    <xf numFmtId="0" fontId="5" fillId="0" borderId="0" xfId="19" applyFont="1" applyFill="1" applyAlignment="1">
      <alignment horizontal="center"/>
      <protection/>
    </xf>
    <xf numFmtId="0" fontId="8" fillId="0" borderId="0" xfId="19" applyFont="1" applyFill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omparison by market" xfId="19"/>
    <cellStyle name="Percent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>
      <xdr:nvSpPr>
        <xdr:cNvPr id="1" name="AutoShape 1"/>
        <xdr:cNvSpPr>
          <a:spLocks/>
        </xdr:cNvSpPr>
      </xdr:nvSpPr>
      <xdr:spPr>
        <a:xfrm rot="5400000" flipH="1">
          <a:off x="2095500" y="4238625"/>
          <a:ext cx="2600325" cy="1333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>
      <xdr:nvSpPr>
        <xdr:cNvPr id="2" name="AutoShape 2"/>
        <xdr:cNvSpPr>
          <a:spLocks/>
        </xdr:cNvSpPr>
      </xdr:nvSpPr>
      <xdr:spPr>
        <a:xfrm rot="5400000" flipV="1">
          <a:off x="4886325" y="4200525"/>
          <a:ext cx="2647950" cy="133350"/>
        </a:xfrm>
        <a:prstGeom prst="leftBrace">
          <a:avLst>
            <a:gd name="adj" fmla="val -42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0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15.875" style="6" customWidth="1"/>
    <col min="2" max="2" width="11.50390625" style="6" customWidth="1"/>
    <col min="3" max="3" width="10.875" style="6" customWidth="1"/>
    <col min="4" max="4" width="11.125" style="6" customWidth="1"/>
    <col min="5" max="5" width="13.625" style="6" customWidth="1"/>
    <col min="6" max="6" width="13.75390625" style="6" customWidth="1"/>
    <col min="7" max="7" width="11.50390625" style="6" customWidth="1"/>
    <col min="8" max="8" width="11.625" style="6" customWidth="1"/>
    <col min="9" max="9" width="11.75390625" style="6" customWidth="1"/>
    <col min="10" max="16384" width="9.00390625" style="6" customWidth="1"/>
  </cols>
  <sheetData>
    <row r="1" spans="1:12" ht="15" customHeight="1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5" customHeight="1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5" customHeight="1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ht="12.7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thickBot="1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2.7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.5" thickBot="1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>
      <c r="A9" s="23" t="s">
        <v>18</v>
      </c>
      <c r="B9" s="24">
        <v>37300</v>
      </c>
      <c r="C9" s="25">
        <v>31</v>
      </c>
      <c r="D9" s="26">
        <v>181830</v>
      </c>
      <c r="E9" s="27">
        <v>15987772.14</v>
      </c>
      <c r="F9" s="28">
        <f>E9*0.18</f>
        <v>2877798.9852</v>
      </c>
      <c r="G9" s="28">
        <f>E9-F9</f>
        <v>13109973.154800002</v>
      </c>
      <c r="H9" s="29">
        <f>G9*0.185</f>
        <v>2425345.033638</v>
      </c>
      <c r="I9" s="30"/>
      <c r="J9" s="5"/>
      <c r="K9" s="5"/>
      <c r="L9" s="5"/>
    </row>
    <row r="10" spans="1:12" ht="12.75">
      <c r="A10" s="31" t="s">
        <v>19</v>
      </c>
      <c r="B10" s="32">
        <v>37762</v>
      </c>
      <c r="C10" s="33">
        <v>31</v>
      </c>
      <c r="D10" s="34">
        <v>173347</v>
      </c>
      <c r="E10" s="35">
        <v>7194028.42</v>
      </c>
      <c r="F10" s="36">
        <f>E10*0.18</f>
        <v>1294925.1156</v>
      </c>
      <c r="G10" s="36">
        <f>E10-F10</f>
        <v>5899103.3044</v>
      </c>
      <c r="H10" s="37">
        <f>G10*0.185</f>
        <v>1091334.1113139999</v>
      </c>
      <c r="I10" s="5"/>
      <c r="J10" s="5"/>
      <c r="K10" s="5"/>
      <c r="L10" s="5"/>
    </row>
    <row r="11" spans="1:12" ht="12.75">
      <c r="A11" s="31" t="s">
        <v>20</v>
      </c>
      <c r="B11" s="32">
        <v>37974</v>
      </c>
      <c r="C11" s="33">
        <v>31</v>
      </c>
      <c r="D11" s="34">
        <v>196257</v>
      </c>
      <c r="E11" s="35">
        <v>9380424.49</v>
      </c>
      <c r="F11" s="36">
        <f>E11*0.18</f>
        <v>1688476.4082</v>
      </c>
      <c r="G11" s="36">
        <f>E11-F11</f>
        <v>7691948.081800001</v>
      </c>
      <c r="H11" s="37">
        <f>G11*0.185</f>
        <v>1423010.395133</v>
      </c>
      <c r="I11" s="5"/>
      <c r="J11" s="5"/>
      <c r="K11" s="5"/>
      <c r="L11" s="5"/>
    </row>
    <row r="12" spans="1:12" ht="13.5" thickBot="1">
      <c r="A12" s="38" t="s">
        <v>21</v>
      </c>
      <c r="B12" s="39">
        <v>39344</v>
      </c>
      <c r="C12" s="40">
        <v>31</v>
      </c>
      <c r="D12" s="41">
        <v>70440</v>
      </c>
      <c r="E12" s="42">
        <v>3514688.68</v>
      </c>
      <c r="F12" s="43">
        <f>E12*0.18</f>
        <v>632643.9624</v>
      </c>
      <c r="G12" s="43">
        <f>E12-F12</f>
        <v>2882044.7176</v>
      </c>
      <c r="H12" s="44">
        <f>G12*0.185</f>
        <v>533178.272756</v>
      </c>
      <c r="I12" s="5"/>
      <c r="J12" s="5"/>
      <c r="K12" s="5"/>
      <c r="L12" s="5"/>
    </row>
    <row r="13" spans="1:12" ht="13.5" thickBot="1">
      <c r="A13" s="38" t="s">
        <v>22</v>
      </c>
      <c r="B13" s="45"/>
      <c r="C13" s="40"/>
      <c r="D13" s="41">
        <f>SUM(D9:D12)</f>
        <v>621874</v>
      </c>
      <c r="E13" s="43">
        <f>SUM(E9:E12)</f>
        <v>36076913.730000004</v>
      </c>
      <c r="F13" s="43">
        <f>SUM(F9:F12)</f>
        <v>6493844.471399999</v>
      </c>
      <c r="G13" s="43">
        <f>SUM(G9:G12)</f>
        <v>29583069.2586</v>
      </c>
      <c r="H13" s="44">
        <f>SUM(H9:H12)</f>
        <v>5472867.812841</v>
      </c>
      <c r="I13" s="5"/>
      <c r="J13" s="5"/>
      <c r="K13" s="5"/>
      <c r="L13" s="5"/>
    </row>
    <row r="14" spans="1:12" ht="12.7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ht="12.7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ht="12.7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ht="12.7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ht="12.75">
      <c r="A18" s="52" t="s">
        <v>40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>
      <c r="A19" s="53" t="s">
        <v>25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ht="12.7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ht="12.75">
      <c r="A24" s="4" t="s">
        <v>26</v>
      </c>
      <c r="B24" s="4"/>
      <c r="C24" s="4"/>
      <c r="D24" s="4"/>
      <c r="E24" s="4"/>
      <c r="F24" s="106"/>
      <c r="G24" s="106"/>
      <c r="H24" s="106"/>
      <c r="I24" s="5"/>
      <c r="J24" s="5"/>
      <c r="K24" s="5"/>
      <c r="L24" s="5"/>
    </row>
    <row r="25" spans="1:12" ht="15">
      <c r="A25" s="56"/>
      <c r="B25" s="57"/>
      <c r="C25" s="105" t="s">
        <v>27</v>
      </c>
      <c r="D25" s="105"/>
      <c r="E25" s="105"/>
      <c r="F25" s="105" t="s">
        <v>28</v>
      </c>
      <c r="G25" s="105"/>
      <c r="H25" s="105"/>
      <c r="I25" s="5"/>
      <c r="J25" s="5"/>
      <c r="K25" s="5"/>
      <c r="L25" s="5"/>
    </row>
    <row r="26" spans="1:12" ht="13.5" thickBot="1">
      <c r="A26" s="56"/>
      <c r="B26" s="57"/>
      <c r="C26" s="56"/>
      <c r="D26" s="58"/>
      <c r="E26" s="59"/>
      <c r="F26" s="60"/>
      <c r="G26" s="61"/>
      <c r="H26" s="62"/>
      <c r="I26" s="5"/>
      <c r="J26" s="5"/>
      <c r="K26" s="5"/>
      <c r="L26" s="5"/>
    </row>
    <row r="27" spans="1:12" ht="13.5" thickBot="1">
      <c r="A27" s="63" t="s">
        <v>10</v>
      </c>
      <c r="B27" s="64">
        <v>39995</v>
      </c>
      <c r="C27" s="65">
        <v>39965</v>
      </c>
      <c r="D27" s="66" t="s">
        <v>29</v>
      </c>
      <c r="E27" s="67" t="s">
        <v>30</v>
      </c>
      <c r="F27" s="68">
        <v>39630</v>
      </c>
      <c r="G27" s="66" t="s">
        <v>29</v>
      </c>
      <c r="H27" s="67" t="s">
        <v>30</v>
      </c>
      <c r="I27" s="5"/>
      <c r="J27" s="5"/>
      <c r="K27" s="5"/>
      <c r="L27" s="5"/>
    </row>
    <row r="28" spans="1:12" ht="12.75">
      <c r="A28" s="69" t="s">
        <v>18</v>
      </c>
      <c r="B28" s="70">
        <f>E9</f>
        <v>15987772.14</v>
      </c>
      <c r="C28" s="27">
        <v>14762857.58</v>
      </c>
      <c r="D28" s="71">
        <f>B28-C28</f>
        <v>1224914.5600000005</v>
      </c>
      <c r="E28" s="72">
        <f>D28/C28</f>
        <v>0.08297272756051342</v>
      </c>
      <c r="F28" s="73">
        <v>15065454.15</v>
      </c>
      <c r="G28" s="74">
        <f>B28-F28</f>
        <v>922317.9900000002</v>
      </c>
      <c r="H28" s="72">
        <f>G28/F28</f>
        <v>0.0612207226424701</v>
      </c>
      <c r="I28" s="5"/>
      <c r="J28" s="5"/>
      <c r="K28" s="5"/>
      <c r="L28" s="5"/>
    </row>
    <row r="29" spans="1:12" ht="12.75">
      <c r="A29" s="75" t="s">
        <v>19</v>
      </c>
      <c r="B29" s="76">
        <f>E10</f>
        <v>7194028.42</v>
      </c>
      <c r="C29" s="35">
        <v>6217809.99</v>
      </c>
      <c r="D29" s="77">
        <f>B29-C29</f>
        <v>976218.4299999997</v>
      </c>
      <c r="E29" s="78">
        <f>D29/C29</f>
        <v>0.15700358029113715</v>
      </c>
      <c r="F29" s="50">
        <v>8246344.12</v>
      </c>
      <c r="G29" s="79">
        <f>B29-F29</f>
        <v>-1052315.7000000002</v>
      </c>
      <c r="H29" s="78">
        <f>G29/F29</f>
        <v>-0.1276099668758427</v>
      </c>
      <c r="I29" s="5"/>
      <c r="J29" s="5"/>
      <c r="K29" s="5"/>
      <c r="L29" s="5"/>
    </row>
    <row r="30" spans="1:12" ht="12.75">
      <c r="A30" s="75" t="s">
        <v>20</v>
      </c>
      <c r="B30" s="76">
        <f>E11</f>
        <v>9380424.49</v>
      </c>
      <c r="C30" s="35">
        <v>7672147.44</v>
      </c>
      <c r="D30" s="77">
        <f>B30-C30</f>
        <v>1708277.0499999998</v>
      </c>
      <c r="E30" s="78">
        <f>D30/C30</f>
        <v>0.22265957000430114</v>
      </c>
      <c r="F30" s="50">
        <v>8973646.82</v>
      </c>
      <c r="G30" s="79">
        <f>B30-F30</f>
        <v>406777.6699999999</v>
      </c>
      <c r="H30" s="78">
        <f>G30/F30</f>
        <v>0.04533025180948674</v>
      </c>
      <c r="I30" s="5"/>
      <c r="J30" s="5"/>
      <c r="K30" s="5"/>
      <c r="L30" s="5"/>
    </row>
    <row r="31" spans="1:12" ht="13.5" thickBot="1">
      <c r="A31" s="80" t="s">
        <v>21</v>
      </c>
      <c r="B31" s="81">
        <f>E12</f>
        <v>3514688.68</v>
      </c>
      <c r="C31" s="42">
        <v>3501825.28</v>
      </c>
      <c r="D31" s="82">
        <f>B31-C31</f>
        <v>12863.400000000373</v>
      </c>
      <c r="E31" s="83">
        <f>D31/C31</f>
        <v>0.0036733414637980947</v>
      </c>
      <c r="F31" s="84">
        <v>2503494.42</v>
      </c>
      <c r="G31" s="85">
        <f>B31-F31</f>
        <v>1011194.2600000002</v>
      </c>
      <c r="H31" s="83">
        <f>G31/F31</f>
        <v>0.4039131271560814</v>
      </c>
      <c r="I31" s="5"/>
      <c r="J31" s="5"/>
      <c r="K31" s="5"/>
      <c r="L31" s="5"/>
    </row>
    <row r="32" spans="1:12" ht="12.75" customHeight="1" thickBot="1">
      <c r="A32" s="86"/>
      <c r="B32" s="87">
        <f>SUM(B28:B31)</f>
        <v>36076913.730000004</v>
      </c>
      <c r="C32" s="87">
        <f>SUM(C28:C31)</f>
        <v>32154640.290000003</v>
      </c>
      <c r="D32" s="88">
        <f>SUM(D28:D31)</f>
        <v>3922273.4400000004</v>
      </c>
      <c r="E32" s="83">
        <f>D32/C32</f>
        <v>0.12198156796733987</v>
      </c>
      <c r="F32" s="89">
        <f>SUM(F28:F31)</f>
        <v>34788939.51</v>
      </c>
      <c r="G32" s="88">
        <f>SUM(G28:G31)</f>
        <v>1287974.2200000002</v>
      </c>
      <c r="H32" s="83">
        <f>G32/F32</f>
        <v>0.0370225203222931</v>
      </c>
      <c r="I32" s="5"/>
      <c r="J32" s="5"/>
      <c r="K32" s="5"/>
      <c r="L32" s="5"/>
    </row>
    <row r="33" spans="1:12" ht="12.75" customHeight="1">
      <c r="A33" s="4"/>
      <c r="B33" s="4"/>
      <c r="C33" s="4"/>
      <c r="D33" s="4"/>
      <c r="E33" s="4"/>
      <c r="F33" s="90"/>
      <c r="G33" s="4"/>
      <c r="H33" s="4"/>
      <c r="I33" s="5"/>
      <c r="J33" s="5"/>
      <c r="K33" s="5"/>
      <c r="L33" s="5"/>
    </row>
    <row r="34" spans="1:12" ht="12.75" customHeight="1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" customHeight="1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5" customHeight="1">
      <c r="A38" s="1" t="s">
        <v>0</v>
      </c>
      <c r="B38" s="7"/>
      <c r="C38" s="91"/>
      <c r="D38" s="91"/>
      <c r="E38" s="91"/>
      <c r="F38" s="4"/>
      <c r="G38" s="4"/>
      <c r="H38" s="4"/>
      <c r="I38" s="5"/>
      <c r="J38" s="5"/>
      <c r="K38" s="5"/>
      <c r="L38" s="5"/>
    </row>
    <row r="39" spans="1:12" ht="15">
      <c r="A39" s="1" t="s">
        <v>31</v>
      </c>
      <c r="B39" s="7"/>
      <c r="C39" s="91"/>
      <c r="D39" s="91"/>
      <c r="E39" s="91"/>
      <c r="F39" s="4"/>
      <c r="G39" s="4"/>
      <c r="H39" s="4"/>
      <c r="I39" s="5"/>
      <c r="J39" s="5"/>
      <c r="K39" s="5"/>
      <c r="L39" s="5"/>
    </row>
    <row r="40" spans="1:12" ht="15">
      <c r="A40" s="1" t="s">
        <v>32</v>
      </c>
      <c r="B40" s="92"/>
      <c r="C40" s="93" t="s">
        <v>33</v>
      </c>
      <c r="D40" s="91"/>
      <c r="E40" s="91"/>
      <c r="F40" s="4"/>
      <c r="G40" s="4"/>
      <c r="H40" s="4"/>
      <c r="I40" s="5"/>
      <c r="J40" s="5"/>
      <c r="K40" s="5"/>
      <c r="L40" s="5"/>
    </row>
    <row r="41" spans="1:12" ht="15">
      <c r="A41" s="1"/>
      <c r="B41" s="92"/>
      <c r="C41" s="93" t="s">
        <v>34</v>
      </c>
      <c r="D41" s="91"/>
      <c r="E41" s="91"/>
      <c r="F41" s="4"/>
      <c r="G41" s="4"/>
      <c r="H41" s="4"/>
      <c r="I41" s="5"/>
      <c r="J41" s="5"/>
      <c r="K41" s="5"/>
      <c r="L41" s="5"/>
    </row>
    <row r="42" spans="1:12" ht="18.75" customHeight="1">
      <c r="A42" s="10"/>
      <c r="B42" s="4"/>
      <c r="C42" s="94"/>
      <c r="D42" s="3"/>
      <c r="E42" s="3"/>
      <c r="F42" s="4"/>
      <c r="G42" s="4"/>
      <c r="H42" s="4"/>
      <c r="I42" s="5"/>
      <c r="J42" s="5"/>
      <c r="K42" s="5"/>
      <c r="L42" s="5"/>
    </row>
    <row r="43" spans="1:12" ht="13.5" thickBot="1">
      <c r="A43" s="95"/>
      <c r="B43" s="47"/>
      <c r="C43" s="95"/>
      <c r="D43" s="95"/>
      <c r="E43" s="95"/>
      <c r="F43" s="4"/>
      <c r="G43" s="4"/>
      <c r="H43" s="4"/>
      <c r="I43" s="5"/>
      <c r="J43" s="5"/>
      <c r="K43" s="5"/>
      <c r="L43" s="5"/>
    </row>
    <row r="44" spans="1:12" ht="12.75">
      <c r="A44" s="13"/>
      <c r="B44" s="24"/>
      <c r="C44" s="15" t="s">
        <v>35</v>
      </c>
      <c r="D44" s="15" t="s">
        <v>35</v>
      </c>
      <c r="E44" s="15" t="s">
        <v>35</v>
      </c>
      <c r="F44" s="15"/>
      <c r="G44" s="15"/>
      <c r="H44" s="4"/>
      <c r="I44" s="5"/>
      <c r="J44" s="5"/>
      <c r="K44" s="5"/>
      <c r="L44" s="5"/>
    </row>
    <row r="45" spans="1:12" ht="13.5" thickBot="1">
      <c r="A45" s="19" t="s">
        <v>10</v>
      </c>
      <c r="B45" s="32" t="s">
        <v>36</v>
      </c>
      <c r="C45" s="19" t="s">
        <v>13</v>
      </c>
      <c r="D45" s="19" t="s">
        <v>37</v>
      </c>
      <c r="E45" s="19" t="s">
        <v>38</v>
      </c>
      <c r="F45" s="19" t="s">
        <v>8</v>
      </c>
      <c r="G45" s="19" t="s">
        <v>39</v>
      </c>
      <c r="H45" s="4"/>
      <c r="I45" s="5"/>
      <c r="J45" s="5"/>
      <c r="K45" s="5"/>
      <c r="L45" s="5"/>
    </row>
    <row r="46" spans="1:12" ht="12.75">
      <c r="A46" s="23" t="s">
        <v>18</v>
      </c>
      <c r="B46" s="24">
        <v>37300</v>
      </c>
      <c r="C46" s="96">
        <f aca="true" t="shared" si="0" ref="C46:D49">D9</f>
        <v>181830</v>
      </c>
      <c r="D46" s="97">
        <f t="shared" si="0"/>
        <v>15987772.14</v>
      </c>
      <c r="E46" s="97">
        <f>D46*0.18</f>
        <v>2877798.9852</v>
      </c>
      <c r="F46" s="97">
        <f>D46-E46</f>
        <v>13109973.154800002</v>
      </c>
      <c r="G46" s="97">
        <f>0.185*F46</f>
        <v>2425345.033638</v>
      </c>
      <c r="H46" s="4"/>
      <c r="I46" s="5"/>
      <c r="J46" s="5"/>
      <c r="K46" s="5"/>
      <c r="L46" s="5"/>
    </row>
    <row r="47" spans="1:12" ht="12.75">
      <c r="A47" s="31" t="s">
        <v>19</v>
      </c>
      <c r="B47" s="32">
        <v>37762</v>
      </c>
      <c r="C47" s="98">
        <f t="shared" si="0"/>
        <v>173347</v>
      </c>
      <c r="D47" s="99">
        <f t="shared" si="0"/>
        <v>7194028.42</v>
      </c>
      <c r="E47" s="99">
        <f>D47*0.18</f>
        <v>1294925.1156</v>
      </c>
      <c r="F47" s="99">
        <f>D47-E47</f>
        <v>5899103.3044</v>
      </c>
      <c r="G47" s="99">
        <f>0.185*F47</f>
        <v>1091334.1113139999</v>
      </c>
      <c r="H47" s="4"/>
      <c r="I47" s="5"/>
      <c r="J47" s="5"/>
      <c r="K47" s="5"/>
      <c r="L47" s="5"/>
    </row>
    <row r="48" spans="1:12" ht="12.75">
      <c r="A48" s="31" t="s">
        <v>20</v>
      </c>
      <c r="B48" s="32">
        <v>37974</v>
      </c>
      <c r="C48" s="98">
        <f t="shared" si="0"/>
        <v>196257</v>
      </c>
      <c r="D48" s="99">
        <f t="shared" si="0"/>
        <v>9380424.49</v>
      </c>
      <c r="E48" s="99">
        <f>D48*0.18</f>
        <v>1688476.4082</v>
      </c>
      <c r="F48" s="99">
        <f>D48-E48</f>
        <v>7691948.081800001</v>
      </c>
      <c r="G48" s="99">
        <f>0.185*F48</f>
        <v>1423010.395133</v>
      </c>
      <c r="H48" s="4"/>
      <c r="I48" s="5"/>
      <c r="J48" s="5"/>
      <c r="K48" s="5"/>
      <c r="L48" s="5"/>
    </row>
    <row r="49" spans="1:12" ht="13.5" thickBot="1">
      <c r="A49" s="80" t="s">
        <v>21</v>
      </c>
      <c r="B49" s="39">
        <v>39344</v>
      </c>
      <c r="C49" s="100">
        <f t="shared" si="0"/>
        <v>70440</v>
      </c>
      <c r="D49" s="101">
        <f t="shared" si="0"/>
        <v>3514688.68</v>
      </c>
      <c r="E49" s="101">
        <f>D49*0.18</f>
        <v>632643.9624</v>
      </c>
      <c r="F49" s="101">
        <f>D49-E49</f>
        <v>2882044.7176</v>
      </c>
      <c r="G49" s="101">
        <f>0.185*F49</f>
        <v>533178.272756</v>
      </c>
      <c r="H49" s="4"/>
      <c r="I49" s="5"/>
      <c r="J49" s="5"/>
      <c r="K49" s="5"/>
      <c r="L49" s="5"/>
    </row>
    <row r="50" spans="1:12" ht="13.5" thickBot="1">
      <c r="A50" s="38" t="s">
        <v>22</v>
      </c>
      <c r="B50" s="39"/>
      <c r="C50" s="100">
        <f>SUM(C46:C49)</f>
        <v>621874</v>
      </c>
      <c r="D50" s="101">
        <f>SUM(D46:D49)</f>
        <v>36076913.730000004</v>
      </c>
      <c r="E50" s="101">
        <f>SUM(E46:E49)</f>
        <v>6493844.471399999</v>
      </c>
      <c r="F50" s="101">
        <f>SUM(F46:F49)</f>
        <v>29583069.2586</v>
      </c>
      <c r="G50" s="101">
        <f>SUM(G46:G49)</f>
        <v>5472867.812841</v>
      </c>
      <c r="H50" s="4"/>
      <c r="I50" s="5"/>
      <c r="J50" s="5"/>
      <c r="K50" s="5"/>
      <c r="L50" s="5"/>
    </row>
    <row r="51" spans="1:12" ht="12">
      <c r="A51" s="5"/>
      <c r="B51" s="5"/>
      <c r="C51" s="102"/>
      <c r="D51" s="102"/>
      <c r="E51" s="102"/>
      <c r="F51" s="102"/>
      <c r="G51" s="102"/>
      <c r="H51" s="5"/>
      <c r="I51" s="5"/>
      <c r="J51" s="5"/>
      <c r="K51" s="5"/>
      <c r="L51" s="5"/>
    </row>
    <row r="52" spans="1:12" ht="1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2">
      <c r="A53" s="103"/>
      <c r="B53" s="103"/>
      <c r="C53" s="103"/>
      <c r="D53" s="103"/>
      <c r="E53" s="5"/>
      <c r="F53" s="5"/>
      <c r="G53" s="5"/>
      <c r="H53" s="5"/>
      <c r="I53" s="5"/>
      <c r="J53" s="5"/>
      <c r="K53" s="5"/>
      <c r="L53" s="5"/>
    </row>
    <row r="54" spans="1:12" ht="15">
      <c r="A54" s="104"/>
      <c r="B54" s="103"/>
      <c r="C54" s="103"/>
      <c r="D54" s="103"/>
      <c r="E54" s="5"/>
      <c r="F54" s="5"/>
      <c r="G54" s="5"/>
      <c r="H54" s="5"/>
      <c r="I54" s="5"/>
      <c r="J54" s="5"/>
      <c r="K54" s="5"/>
      <c r="L54" s="5"/>
    </row>
    <row r="55" spans="1:12" ht="12">
      <c r="A55" s="103"/>
      <c r="B55" s="103"/>
      <c r="C55" s="103"/>
      <c r="D55" s="103"/>
      <c r="E55" s="5"/>
      <c r="F55" s="5"/>
      <c r="G55" s="5"/>
      <c r="H55" s="5"/>
      <c r="I55" s="5"/>
      <c r="J55" s="5"/>
      <c r="K55" s="5"/>
      <c r="L55" s="5"/>
    </row>
    <row r="56" spans="1:12" ht="12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12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12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C25:E25"/>
    <mergeCell ref="F25:H25"/>
    <mergeCell ref="F24:H24"/>
  </mergeCells>
  <conditionalFormatting sqref="A1:IV65536">
    <cfRule type="cellIs" priority="1" dxfId="0" operator="lessThan" stopIfTrue="1">
      <formula>0</formula>
    </cfRule>
  </conditionalFormatting>
  <printOptions horizontalCentered="1"/>
  <pageMargins left="0" right="0" top="1" bottom="1" header="0.5" footer="0.5"/>
  <pageSetup fitToHeight="1" fitToWidth="1" horizontalDpi="600" verticalDpi="600" orientation="portrait" scale="95" r:id="rId2"/>
  <headerFooter alignWithMargins="0">
    <oddHeader>&amp;R&amp;"Arial,Regular"&amp;26Page 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LADPS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djackson</dc:creator>
  <cp:keywords/>
  <dc:description/>
  <cp:lastModifiedBy>mferrara</cp:lastModifiedBy>
  <dcterms:created xsi:type="dcterms:W3CDTF">2009-08-18T13:14:40Z</dcterms:created>
  <dcterms:modified xsi:type="dcterms:W3CDTF">2009-08-18T13:26:48Z</dcterms:modified>
  <cp:category/>
  <cp:version/>
  <cp:contentType/>
  <cp:contentStatus/>
</cp:coreProperties>
</file>