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5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G61" i="1"/>
  <c r="G62" i="1" s="1"/>
  <c r="F61" i="1"/>
  <c r="F62" i="1" s="1"/>
  <c r="E61" i="1"/>
  <c r="D61" i="1"/>
  <c r="D62" i="1" s="1"/>
  <c r="C61" i="1"/>
  <c r="C62" i="1" s="1"/>
  <c r="G58" i="1"/>
  <c r="C58" i="1"/>
  <c r="G57" i="1"/>
  <c r="F57" i="1"/>
  <c r="F58" i="1" s="1"/>
  <c r="E57" i="1"/>
  <c r="E58" i="1" s="1"/>
  <c r="D57" i="1"/>
  <c r="D58" i="1" s="1"/>
  <c r="C57" i="1"/>
  <c r="E54" i="1"/>
  <c r="G53" i="1"/>
  <c r="G54" i="1" s="1"/>
  <c r="F53" i="1"/>
  <c r="F54" i="1" s="1"/>
  <c r="E53" i="1"/>
  <c r="D53" i="1"/>
  <c r="D54" i="1" s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<sst xmlns="http://schemas.openxmlformats.org/spreadsheetml/2006/main" count="66" uniqueCount="47">
  <si>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</si>
  <si>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</si>
  <si>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</si>
  <si>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</si>
  <si>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MAY 2024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</si>
  <si>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</si>
  <si>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</si>
  <si>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</si>
  <si>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</si>
  <si>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</si>
  <si>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</si>
  <si>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</si>
  <si>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</si>
  <si>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</si>
  <si>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</si>
  <si>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</si>
  <si>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</si>
  <si>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</si>
  <si>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</si>
  <si>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</si>
  <si>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</si>
  <si>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</si>
  <si>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</si>
  <si>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</si>
  <si>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</si>
  <si>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</si>
  <si>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</si>
  <si>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</si>
  <si>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</si>
  <si>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</si>
  <si>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</si>
  <si>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</si>
  <si>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</si>
  <si>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</si>
  <si>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2023 - MAY 31, 2024</t>
  </si>
  <si>
    <t xml:space="preserve">      </t>
  </si>
  <si>
    <t>FYTD</t>
  </si>
  <si>
    <t>Opening Date</t>
  </si>
  <si>
    <t>Total AGR</t>
  </si>
  <si>
    <t>Support Deduct.</t>
  </si>
  <si>
    <t>State Tax</t>
  </si>
  <si>
    <t>July 2022 - May 2023</t>
  </si>
  <si>
    <t>FY 23/24 - FY 22/23</t>
  </si>
  <si>
    <t>July 2021 - May 2022</t>
  </si>
  <si>
    <t>FY 23/24 - FY 21/22</t>
  </si>
  <si>
    <t>July 2020 - May 2021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</si>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</sst>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169" fontId="2" fillId="0" borderId="19" xfId="3" applyNumberFormat="1" applyFont="1" applyFill="1" applyBorder="1"/>
    <xf numFmtId="16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6583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D41" sqref="D41"/>
    </sheetView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3.33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77731</v>
      </c>
      <c r="E9" s="27">
        <v>14402828.74</v>
      </c>
      <c r="F9" s="28">
        <v>2592509.15</v>
      </c>
      <c r="G9" s="28">
        <v>11810319.59</v>
      </c>
      <c r="H9" s="29">
        <v>2184909.12415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61764</v>
      </c>
      <c r="E10" s="35">
        <v>4208014.0199999996</v>
      </c>
      <c r="F10" s="36">
        <v>757442.51</v>
      </c>
      <c r="G10" s="36">
        <v>3450571.51</v>
      </c>
      <c r="H10" s="37">
        <v>638355.72934999992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54778</v>
      </c>
      <c r="E11" s="35">
        <v>6717214.9900000002</v>
      </c>
      <c r="F11" s="36">
        <v>1209098.74</v>
      </c>
      <c r="G11" s="36">
        <v>5508116.25</v>
      </c>
      <c r="H11" s="37">
        <v>1019001.50625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35281</v>
      </c>
      <c r="E12" s="42">
        <v>3723461.04</v>
      </c>
      <c r="F12" s="43">
        <v>670223.01</v>
      </c>
      <c r="G12" s="43">
        <v>3053238.0300000003</v>
      </c>
      <c r="H12" s="44">
        <v>564849.03555000003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229554</v>
      </c>
      <c r="E13" s="43">
        <v>29051518.789999999</v>
      </c>
      <c r="F13" s="43">
        <v>5229273.41</v>
      </c>
      <c r="G13" s="43">
        <v>23822245.380000003</v>
      </c>
      <c r="H13" s="44">
        <v>4407115.3953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45413</v>
      </c>
      <c r="C27" s="67">
        <v>45383</v>
      </c>
      <c r="D27" s="68" t="s">
        <v>30</v>
      </c>
      <c r="E27" s="69" t="s">
        <v>31</v>
      </c>
      <c r="F27" s="70">
        <v>45048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14402828.74</v>
      </c>
      <c r="C28" s="27">
        <v>13663958.33</v>
      </c>
      <c r="D28" s="73">
        <v>738870.41000000015</v>
      </c>
      <c r="E28" s="74">
        <v>5.4074404514083449E-2</v>
      </c>
      <c r="F28" s="75">
        <v>14212770.130000001</v>
      </c>
      <c r="G28" s="76">
        <v>190058.6099999994</v>
      </c>
      <c r="H28" s="74">
        <v>1.3372383304703415E-2</v>
      </c>
      <c r="I28" s="5"/>
      <c r="J28" s="5"/>
      <c r="K28" s="5"/>
      <c r="L28" s="5"/>
    </row>
    <row r="29" spans="1:12" x14ac:dyDescent="0.25">
      <c r="A29" s="77" t="s">
        <v>19</v>
      </c>
      <c r="B29" s="78">
        <v>4208014.0199999996</v>
      </c>
      <c r="C29" s="35">
        <v>3760951.93</v>
      </c>
      <c r="D29" s="79">
        <v>447062.08999999939</v>
      </c>
      <c r="E29" s="80">
        <v>0.11886939751447431</v>
      </c>
      <c r="F29" s="50">
        <v>3557221.62</v>
      </c>
      <c r="G29" s="81">
        <v>650792.39999999944</v>
      </c>
      <c r="H29" s="80">
        <v>0.18294963584529192</v>
      </c>
      <c r="I29" s="5"/>
      <c r="J29" s="5"/>
      <c r="K29" s="5"/>
      <c r="L29" s="5"/>
    </row>
    <row r="30" spans="1:12" x14ac:dyDescent="0.25">
      <c r="A30" s="77" t="s">
        <v>20</v>
      </c>
      <c r="B30" s="78">
        <v>6717214.9900000002</v>
      </c>
      <c r="C30" s="35">
        <v>6285802.3200000003</v>
      </c>
      <c r="D30" s="79">
        <v>431412.66999999993</v>
      </c>
      <c r="E30" s="80">
        <v>6.8632872629058414E-2</v>
      </c>
      <c r="F30" s="50">
        <v>6341904.79</v>
      </c>
      <c r="G30" s="81">
        <v>375310.20000000019</v>
      </c>
      <c r="H30" s="80">
        <v>5.9179412562578096E-2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3723461.04</v>
      </c>
      <c r="C31" s="42">
        <v>2962667.58</v>
      </c>
      <c r="D31" s="84">
        <v>760793.46</v>
      </c>
      <c r="E31" s="85">
        <v>0.2567933929327299</v>
      </c>
      <c r="F31" s="86">
        <v>3595094.54</v>
      </c>
      <c r="G31" s="87">
        <v>128366.5</v>
      </c>
      <c r="H31" s="85">
        <v>3.5706015119146214E-2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29051518.789999999</v>
      </c>
      <c r="C32" s="89">
        <v>26673380.160000004</v>
      </c>
      <c r="D32" s="90">
        <v>2378138.6299999994</v>
      </c>
      <c r="E32" s="85">
        <v>8.9157752625829895E-2</v>
      </c>
      <c r="F32" s="91">
        <v>27706991.079999998</v>
      </c>
      <c r="G32" s="90">
        <v>1344527.709999999</v>
      </c>
      <c r="H32" s="85">
        <v>4.8526659070191575E-2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811631</v>
      </c>
      <c r="D46" s="99">
        <v>146685704.43000001</v>
      </c>
      <c r="E46" s="99">
        <v>26403426.797400001</v>
      </c>
      <c r="F46" s="99">
        <v>120282277.63260001</v>
      </c>
      <c r="G46" s="99">
        <v>22252221.399999999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622815</v>
      </c>
      <c r="D47" s="101">
        <v>38258416.560000002</v>
      </c>
      <c r="E47" s="101">
        <v>6886514.9808</v>
      </c>
      <c r="F47" s="101">
        <v>31371901.579200003</v>
      </c>
      <c r="G47" s="101">
        <v>5803801.79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540557</v>
      </c>
      <c r="D48" s="101">
        <v>68525728.640000001</v>
      </c>
      <c r="E48" s="101">
        <v>12334631.155199999</v>
      </c>
      <c r="F48" s="101">
        <v>56191097.484800003</v>
      </c>
      <c r="G48" s="101">
        <v>10395353.029999999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400845</v>
      </c>
      <c r="D49" s="103">
        <v>36352476.850000001</v>
      </c>
      <c r="E49" s="103">
        <v>6543445.8329999996</v>
      </c>
      <c r="F49" s="103">
        <v>29809031.017000001</v>
      </c>
      <c r="G49" s="103">
        <v>5514670.79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2375848</v>
      </c>
      <c r="D50" s="103">
        <v>289822326.48000002</v>
      </c>
      <c r="E50" s="103">
        <v>52168018.766399994</v>
      </c>
      <c r="F50" s="103">
        <v>237654307.71360001</v>
      </c>
      <c r="G50" s="103">
        <v>43966047.009999998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2389443</v>
      </c>
      <c r="D52" s="107">
        <v>293759883.81</v>
      </c>
      <c r="E52" s="107">
        <v>52876779.085799992</v>
      </c>
      <c r="F52" s="107">
        <v>240883104.72420001</v>
      </c>
      <c r="G52" s="108">
        <v>44563374.410000004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-13595</v>
      </c>
      <c r="D53" s="111">
        <f t="shared" ref="D53:G53" si="0">D50-D52</f>
        <v>-3937557.3299999833</v>
      </c>
      <c r="E53" s="111">
        <f t="shared" si="0"/>
        <v>-708760.31939999759</v>
      </c>
      <c r="F53" s="111">
        <f t="shared" si="0"/>
        <v>-3228797.0106000006</v>
      </c>
      <c r="G53" s="112">
        <f t="shared" si="0"/>
        <v>-597327.40000000596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-5.6896105075534336E-3</v>
      </c>
      <c r="D54" s="116">
        <f t="shared" ref="D54:G54" si="1">D53/D52</f>
        <v>-1.3403999480564689E-2</v>
      </c>
      <c r="E54" s="116">
        <f t="shared" si="1"/>
        <v>-1.3403999480564702E-2</v>
      </c>
      <c r="F54" s="116">
        <f t="shared" si="1"/>
        <v>-1.3403999480564747E-2</v>
      </c>
      <c r="G54" s="117">
        <f t="shared" si="1"/>
        <v>-1.3403998415927092E-2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2246339</v>
      </c>
      <c r="D56" s="107">
        <v>302761797.06999999</v>
      </c>
      <c r="E56" s="107">
        <v>54497123.472599998</v>
      </c>
      <c r="F56" s="107">
        <v>248264673.59740001</v>
      </c>
      <c r="G56" s="108">
        <v>45928964.549999997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129509</v>
      </c>
      <c r="D57" s="111">
        <f t="shared" ref="D57:G57" si="2">D50-D56</f>
        <v>-12939470.589999974</v>
      </c>
      <c r="E57" s="111">
        <f t="shared" si="2"/>
        <v>-2329104.7062000036</v>
      </c>
      <c r="F57" s="111">
        <f t="shared" si="2"/>
        <v>-10610365.8838</v>
      </c>
      <c r="G57" s="112">
        <f t="shared" si="2"/>
        <v>-1962917.5399999991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5.7653363984687976E-2</v>
      </c>
      <c r="D58" s="116">
        <f t="shared" ref="D58:G58" si="3">D57/D56</f>
        <v>-4.2738121900525998E-2</v>
      </c>
      <c r="E58" s="116">
        <f t="shared" si="3"/>
        <v>-4.2738121900526151E-2</v>
      </c>
      <c r="F58" s="116">
        <f t="shared" si="3"/>
        <v>-4.2738121900526081E-2</v>
      </c>
      <c r="G58" s="117">
        <f t="shared" si="3"/>
        <v>-4.2738118728174096E-2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2284386</v>
      </c>
      <c r="D60" s="107">
        <v>290590054</v>
      </c>
      <c r="E60" s="107">
        <v>52306210</v>
      </c>
      <c r="F60" s="107">
        <v>238283844</v>
      </c>
      <c r="G60" s="108">
        <v>44082511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91462</v>
      </c>
      <c r="D61" s="111">
        <f>D50-D60</f>
        <v>-767727.51999998093</v>
      </c>
      <c r="E61" s="111">
        <f>E50-E60</f>
        <v>-138191.23360000551</v>
      </c>
      <c r="F61" s="111">
        <f>F50-F60</f>
        <v>-629536.28639999032</v>
      </c>
      <c r="G61" s="112">
        <f>G50-G60</f>
        <v>-116463.99000000209</v>
      </c>
    </row>
    <row r="62" spans="1:12" x14ac:dyDescent="0.25">
      <c r="A62" s="113"/>
      <c r="B62" s="121"/>
      <c r="C62" s="115">
        <f>C61/C60</f>
        <v>4.0037892020000125E-2</v>
      </c>
      <c r="D62" s="122">
        <f t="shared" ref="D62:G62" si="4">D61/D60</f>
        <v>-2.6419607602949169E-3</v>
      </c>
      <c r="E62" s="122">
        <f t="shared" si="4"/>
        <v>-2.6419660992453003E-3</v>
      </c>
      <c r="F62" s="122">
        <f t="shared" si="4"/>
        <v>-2.6419595883302536E-3</v>
      </c>
      <c r="G62" s="123">
        <f t="shared" si="4"/>
        <v>-2.6419545383882985E-3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2024-06-17T18:37:34Z</dcterms:created>
  <dcterms:modified xsi:type="dcterms:W3CDTF">2024-06-17T18:38:08Z</dcterms:modified>
</cp:coreProperties>
</file>