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9\LSP Website\"/>
    </mc:Choice>
  </mc:AlternateContent>
  <bookViews>
    <workbookView xWindow="0" yWindow="0" windowWidth="28800" windowHeight="12300"/>
  </bookViews>
  <sheets>
    <sheet name="Video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E24" i="1"/>
  <c r="D24" i="1"/>
  <c r="F24" i="1" s="1"/>
  <c r="I23" i="1"/>
  <c r="F23" i="1"/>
  <c r="C23" i="1"/>
  <c r="B23" i="1"/>
  <c r="I22" i="1"/>
  <c r="F22" i="1"/>
  <c r="C22" i="1"/>
  <c r="B22" i="1"/>
  <c r="I21" i="1"/>
  <c r="F21" i="1"/>
  <c r="C21" i="1"/>
  <c r="B21" i="1"/>
  <c r="I20" i="1"/>
  <c r="F20" i="1"/>
  <c r="C20" i="1"/>
  <c r="C24" i="1" s="1"/>
  <c r="B20" i="1"/>
  <c r="B24" i="1" s="1"/>
  <c r="I19" i="1"/>
  <c r="F19" i="1"/>
  <c r="C19" i="1"/>
  <c r="B19" i="1"/>
  <c r="G13" i="1"/>
  <c r="F13" i="1"/>
  <c r="E13" i="1"/>
  <c r="D13" i="1"/>
  <c r="I13" i="1" s="1"/>
  <c r="C13" i="1"/>
  <c r="B13" i="1"/>
  <c r="I12" i="1"/>
  <c r="H12" i="1"/>
  <c r="I11" i="1"/>
  <c r="H11" i="1"/>
  <c r="I10" i="1"/>
  <c r="H10" i="1"/>
  <c r="I9" i="1"/>
  <c r="H9" i="1"/>
  <c r="I8" i="1"/>
  <c r="H8" i="1"/>
  <c r="H13" i="1" l="1"/>
</calcChain>
</file>

<file path=xl/sharedStrings.xml><?xml version="1.0" encoding="utf-8"?>
<sst xmlns="http://schemas.openxmlformats.org/spreadsheetml/2006/main" count="47" uniqueCount="31">
  <si>
    <t>LOUISIANA STATE POLICE</t>
  </si>
  <si>
    <t xml:space="preserve">VIDEO GAMING </t>
  </si>
  <si>
    <t>REVENUE REPORT</t>
  </si>
  <si>
    <t>September 2025</t>
  </si>
  <si>
    <t xml:space="preserve">                                            </t>
  </si>
  <si>
    <t>TYPE</t>
  </si>
  <si>
    <t>VGD'S</t>
  </si>
  <si>
    <t>LOCATIONS</t>
  </si>
  <si>
    <t>NET DEV</t>
  </si>
  <si>
    <t>FRANCHISE FEES</t>
  </si>
  <si>
    <t xml:space="preserve">LAST MONTH'S </t>
  </si>
  <si>
    <t>SAME MONTH</t>
  </si>
  <si>
    <t>LAST MONTH</t>
  </si>
  <si>
    <t>LAST YEAR</t>
  </si>
  <si>
    <t>REVENUE</t>
  </si>
  <si>
    <t>NDR</t>
  </si>
  <si>
    <t>PRIOR YEAR</t>
  </si>
  <si>
    <t>THIS MONTH</t>
  </si>
  <si>
    <t>THIS YEAR</t>
  </si>
  <si>
    <t>BARS</t>
  </si>
  <si>
    <t>RESTAURANTS</t>
  </si>
  <si>
    <t>HOTELS</t>
  </si>
  <si>
    <t>RACETRACKS OTBS</t>
  </si>
  <si>
    <t>TRUCKSTOPS</t>
  </si>
  <si>
    <t>TOTALS</t>
  </si>
  <si>
    <t>2025/2026 YEAR TO DATE</t>
  </si>
  <si>
    <t>NDR YTD</t>
  </si>
  <si>
    <t>FRANCHISE</t>
  </si>
  <si>
    <t>FF YTD</t>
  </si>
  <si>
    <t>FEES YTD</t>
  </si>
  <si>
    <t>PRIOR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</si>
</sst>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&quot;$&quot;#,##0"/>
    <numFmt numFmtId="166" formatCode="0.0%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3" applyFont="1" applyAlignment="1">
      <alignment horizontal="center"/>
    </xf>
    <xf numFmtId="0" fontId="3" fillId="0" borderId="0" xfId="3" applyFont="1"/>
    <xf numFmtId="164" fontId="2" fillId="0" borderId="0" xfId="3" quotePrefix="1" applyNumberFormat="1" applyFont="1" applyBorder="1" applyAlignment="1">
      <alignment horizontal="center"/>
    </xf>
    <xf numFmtId="164" fontId="2" fillId="0" borderId="1" xfId="3" quotePrefix="1" applyNumberFormat="1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4" fillId="2" borderId="4" xfId="3" applyFont="1" applyFill="1" applyBorder="1"/>
    <xf numFmtId="0" fontId="4" fillId="2" borderId="4" xfId="3" applyFont="1" applyFill="1" applyBorder="1" applyAlignment="1">
      <alignment horizontal="center"/>
    </xf>
    <xf numFmtId="0" fontId="4" fillId="2" borderId="5" xfId="3" applyFont="1" applyFill="1" applyBorder="1" applyAlignment="1">
      <alignment horizontal="center"/>
    </xf>
    <xf numFmtId="0" fontId="4" fillId="0" borderId="6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41" fontId="5" fillId="0" borderId="6" xfId="1" applyNumberFormat="1" applyFont="1" applyBorder="1" applyAlignment="1"/>
    <xf numFmtId="165" fontId="5" fillId="0" borderId="6" xfId="3" applyNumberFormat="1" applyFont="1" applyBorder="1" applyAlignment="1"/>
    <xf numFmtId="166" fontId="6" fillId="0" borderId="6" xfId="3" applyNumberFormat="1" applyFont="1" applyBorder="1" applyAlignment="1"/>
    <xf numFmtId="166" fontId="4" fillId="0" borderId="6" xfId="3" applyNumberFormat="1" applyFont="1" applyBorder="1" applyAlignment="1"/>
    <xf numFmtId="0" fontId="4" fillId="2" borderId="6" xfId="3" applyFont="1" applyFill="1" applyBorder="1" applyAlignment="1">
      <alignment horizontal="center"/>
    </xf>
    <xf numFmtId="3" fontId="7" fillId="2" borderId="6" xfId="3" applyNumberFormat="1" applyFont="1" applyFill="1" applyBorder="1" applyAlignment="1">
      <alignment horizontal="center"/>
    </xf>
    <xf numFmtId="167" fontId="7" fillId="2" borderId="6" xfId="2" applyNumberFormat="1" applyFont="1" applyFill="1" applyBorder="1" applyAlignment="1">
      <alignment horizontal="center"/>
    </xf>
    <xf numFmtId="166" fontId="6" fillId="2" borderId="6" xfId="3" applyNumberFormat="1" applyFont="1" applyFill="1" applyBorder="1" applyAlignment="1"/>
    <xf numFmtId="166" fontId="4" fillId="3" borderId="6" xfId="3" applyNumberFormat="1" applyFont="1" applyFill="1" applyBorder="1" applyAlignment="1"/>
    <xf numFmtId="0" fontId="2" fillId="0" borderId="0" xfId="3" quotePrefix="1" applyFont="1"/>
    <xf numFmtId="0" fontId="2" fillId="0" borderId="0" xfId="3" applyFont="1"/>
    <xf numFmtId="165" fontId="7" fillId="2" borderId="6" xfId="3" applyNumberFormat="1" applyFont="1" applyFill="1" applyBorder="1" applyAlignment="1"/>
    <xf numFmtId="166" fontId="4" fillId="2" borderId="6" xfId="3" applyNumberFormat="1" applyFont="1" applyFill="1" applyBorder="1" applyAlignment="1"/>
    <xf numFmtId="0" fontId="3" fillId="0" borderId="0" xfId="3" applyFont="1" applyFill="1"/>
  </cellXfs>
  <cellStyles count="4">
    <cellStyle name="Comma" xfId="1" builtinId="3"/>
    <cellStyle name="Currency" xfId="2" builtinId="4"/>
    <cellStyle name="Normal" xfId="0" builtinId="0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40" zoomScaleNormal="140" workbookViewId="0">
      <selection sqref="A1:I1"/>
    </sheetView>
  </sheetViews>
  <sheetFormatPr defaultColWidth="8.7109375" defaultRowHeight="12.75" x14ac:dyDescent="0.2"/>
  <cols>
    <col min="1" max="1" width="20.28515625" style="2" customWidth="1"/>
    <col min="2" max="2" width="19.28515625" style="2" customWidth="1"/>
    <col min="3" max="3" width="12" style="2" customWidth="1"/>
    <col min="4" max="4" width="21.5703125" style="2" customWidth="1"/>
    <col min="5" max="5" width="17.42578125" style="2" customWidth="1"/>
    <col min="6" max="6" width="16.7109375" style="2" customWidth="1"/>
    <col min="7" max="7" width="15" style="2" bestFit="1" customWidth="1"/>
    <col min="8" max="8" width="15.28515625" style="2" bestFit="1" customWidth="1"/>
    <col min="9" max="9" width="13.28515625" style="2" bestFit="1" customWidth="1"/>
    <col min="10" max="16384" width="8.7109375" style="2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1" ht="15.75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K4" s="2" t="s">
        <v>4</v>
      </c>
    </row>
    <row r="5" spans="1:11" ht="15.75" x14ac:dyDescent="0.25">
      <c r="A5" s="4"/>
      <c r="B5" s="4"/>
      <c r="C5" s="4"/>
      <c r="D5" s="4"/>
      <c r="E5" s="4"/>
      <c r="F5" s="4"/>
      <c r="G5" s="4"/>
      <c r="H5" s="4"/>
      <c r="I5" s="4"/>
    </row>
    <row r="6" spans="1:11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</row>
    <row r="7" spans="1:11" x14ac:dyDescent="0.2">
      <c r="A7" s="7"/>
      <c r="B7" s="7"/>
      <c r="C7" s="8"/>
      <c r="D7" s="8" t="s">
        <v>14</v>
      </c>
      <c r="E7" s="8"/>
      <c r="F7" s="8" t="s">
        <v>15</v>
      </c>
      <c r="G7" s="9" t="s">
        <v>16</v>
      </c>
      <c r="H7" s="9" t="s">
        <v>17</v>
      </c>
      <c r="I7" s="9" t="s">
        <v>18</v>
      </c>
    </row>
    <row r="8" spans="1:11" ht="24" customHeight="1" x14ac:dyDescent="0.2">
      <c r="A8" s="10" t="s">
        <v>19</v>
      </c>
      <c r="B8" s="11">
        <v>2501</v>
      </c>
      <c r="C8" s="11">
        <v>791</v>
      </c>
      <c r="D8" s="12">
        <v>8914799</v>
      </c>
      <c r="E8" s="13">
        <v>2317848</v>
      </c>
      <c r="F8" s="12">
        <v>9516050</v>
      </c>
      <c r="G8" s="13">
        <v>8233024</v>
      </c>
      <c r="H8" s="14">
        <f t="shared" ref="H8:H12" si="0">SUM(D8-F8)/F8</f>
        <v>-6.3182833213360587E-2</v>
      </c>
      <c r="I8" s="15">
        <f>SUM(D8-G8)/G8</f>
        <v>8.2809791396211155E-2</v>
      </c>
    </row>
    <row r="9" spans="1:11" ht="21" customHeight="1" x14ac:dyDescent="0.2">
      <c r="A9" s="10" t="s">
        <v>20</v>
      </c>
      <c r="B9" s="11">
        <v>1119</v>
      </c>
      <c r="C9" s="11">
        <v>371</v>
      </c>
      <c r="D9" s="12">
        <v>3377972</v>
      </c>
      <c r="E9" s="13">
        <v>878273</v>
      </c>
      <c r="F9" s="12">
        <v>3537012</v>
      </c>
      <c r="G9" s="13">
        <v>3055556</v>
      </c>
      <c r="H9" s="14">
        <f t="shared" si="0"/>
        <v>-4.4964506764466727E-2</v>
      </c>
      <c r="I9" s="15">
        <f t="shared" ref="I9:I13" si="1">SUM(D9-G9)/G9</f>
        <v>0.10551794828829843</v>
      </c>
    </row>
    <row r="10" spans="1:11" ht="20.25" customHeight="1" x14ac:dyDescent="0.2">
      <c r="A10" s="10" t="s">
        <v>21</v>
      </c>
      <c r="B10" s="11">
        <v>34</v>
      </c>
      <c r="C10" s="11">
        <v>6</v>
      </c>
      <c r="D10" s="12">
        <v>85750</v>
      </c>
      <c r="E10" s="13">
        <v>22295</v>
      </c>
      <c r="F10" s="12">
        <v>87247</v>
      </c>
      <c r="G10" s="13">
        <v>73463</v>
      </c>
      <c r="H10" s="14">
        <f>SUM(D10-F10)/F10</f>
        <v>-1.7158183089389892E-2</v>
      </c>
      <c r="I10" s="15">
        <f t="shared" si="1"/>
        <v>0.16725426405129112</v>
      </c>
    </row>
    <row r="11" spans="1:11" ht="24" customHeight="1" x14ac:dyDescent="0.2">
      <c r="A11" s="10" t="s">
        <v>22</v>
      </c>
      <c r="B11" s="11">
        <v>1074</v>
      </c>
      <c r="C11" s="11">
        <v>15</v>
      </c>
      <c r="D11" s="12">
        <v>4472636</v>
      </c>
      <c r="E11" s="13">
        <v>805074</v>
      </c>
      <c r="F11" s="12">
        <v>4723721</v>
      </c>
      <c r="G11" s="13">
        <v>3190745</v>
      </c>
      <c r="H11" s="14">
        <f t="shared" si="0"/>
        <v>-5.3154070699772488E-2</v>
      </c>
      <c r="I11" s="15">
        <f t="shared" si="1"/>
        <v>0.40175288216388333</v>
      </c>
    </row>
    <row r="12" spans="1:11" ht="22.5" customHeight="1" x14ac:dyDescent="0.2">
      <c r="A12" s="10" t="s">
        <v>23</v>
      </c>
      <c r="B12" s="11">
        <v>7710</v>
      </c>
      <c r="C12" s="11">
        <v>195</v>
      </c>
      <c r="D12" s="12">
        <v>43726540</v>
      </c>
      <c r="E12" s="13">
        <v>14211125</v>
      </c>
      <c r="F12" s="12">
        <v>47514408</v>
      </c>
      <c r="G12" s="13">
        <v>42317041</v>
      </c>
      <c r="H12" s="14">
        <f t="shared" si="0"/>
        <v>-7.972040817597896E-2</v>
      </c>
      <c r="I12" s="15">
        <f>SUM(D12-G12)/G12</f>
        <v>3.3308070854954151E-2</v>
      </c>
    </row>
    <row r="13" spans="1:11" ht="25.5" customHeight="1" x14ac:dyDescent="0.2">
      <c r="A13" s="16" t="s">
        <v>24</v>
      </c>
      <c r="B13" s="17">
        <f t="shared" ref="B13:E13" si="2">SUM(B8:B12)</f>
        <v>12438</v>
      </c>
      <c r="C13" s="17">
        <f>SUM(C8:C12)</f>
        <v>1378</v>
      </c>
      <c r="D13" s="18">
        <f t="shared" si="2"/>
        <v>60577697</v>
      </c>
      <c r="E13" s="18">
        <f t="shared" si="2"/>
        <v>18234615</v>
      </c>
      <c r="F13" s="18">
        <f>SUM(F8:F12)</f>
        <v>65378438</v>
      </c>
      <c r="G13" s="18">
        <f>SUM(G8:G12)</f>
        <v>56869829</v>
      </c>
      <c r="H13" s="19">
        <f>SUM(D13-F13)/F13</f>
        <v>-7.3430035144002676E-2</v>
      </c>
      <c r="I13" s="20">
        <f t="shared" si="1"/>
        <v>6.5199211342801822E-2</v>
      </c>
    </row>
    <row r="16" spans="1:11" ht="15.75" x14ac:dyDescent="0.25">
      <c r="A16" s="21" t="s">
        <v>25</v>
      </c>
      <c r="B16" s="22"/>
    </row>
    <row r="17" spans="1:9" x14ac:dyDescent="0.2">
      <c r="A17" s="5" t="s">
        <v>5</v>
      </c>
      <c r="B17" s="5" t="s">
        <v>6</v>
      </c>
      <c r="C17" s="5" t="s">
        <v>7</v>
      </c>
      <c r="D17" s="5" t="s">
        <v>8</v>
      </c>
      <c r="E17" s="6" t="s">
        <v>26</v>
      </c>
      <c r="F17" s="6" t="s">
        <v>13</v>
      </c>
      <c r="G17" s="6" t="s">
        <v>27</v>
      </c>
      <c r="H17" s="6" t="s">
        <v>28</v>
      </c>
      <c r="I17" s="6" t="s">
        <v>13</v>
      </c>
    </row>
    <row r="18" spans="1:9" x14ac:dyDescent="0.2">
      <c r="A18" s="7"/>
      <c r="B18" s="7"/>
      <c r="C18" s="8"/>
      <c r="D18" s="8" t="s">
        <v>14</v>
      </c>
      <c r="E18" s="9" t="s">
        <v>16</v>
      </c>
      <c r="F18" s="9" t="s">
        <v>18</v>
      </c>
      <c r="G18" s="9" t="s">
        <v>29</v>
      </c>
      <c r="H18" s="9" t="s">
        <v>30</v>
      </c>
      <c r="I18" s="9" t="s">
        <v>18</v>
      </c>
    </row>
    <row r="19" spans="1:9" ht="21" customHeight="1" x14ac:dyDescent="0.2">
      <c r="A19" s="10" t="s">
        <v>19</v>
      </c>
      <c r="B19" s="11">
        <f>B8</f>
        <v>2501</v>
      </c>
      <c r="C19" s="11">
        <f>C8</f>
        <v>791</v>
      </c>
      <c r="D19" s="12">
        <v>27698978</v>
      </c>
      <c r="E19" s="13">
        <v>26136961</v>
      </c>
      <c r="F19" s="15">
        <f>SUM(D19-E19)/E19</f>
        <v>5.9762762778733151E-2</v>
      </c>
      <c r="G19" s="13">
        <v>7201734</v>
      </c>
      <c r="H19" s="13">
        <v>6795610</v>
      </c>
      <c r="I19" s="15">
        <f t="shared" ref="I19:I22" si="3">SUM(G19-H19)/H19</f>
        <v>5.9762699742922268E-2</v>
      </c>
    </row>
    <row r="20" spans="1:9" ht="21" customHeight="1" x14ac:dyDescent="0.2">
      <c r="A20" s="10" t="s">
        <v>20</v>
      </c>
      <c r="B20" s="11">
        <f t="shared" ref="B20:C23" si="4">B9</f>
        <v>1119</v>
      </c>
      <c r="C20" s="11">
        <f t="shared" si="4"/>
        <v>371</v>
      </c>
      <c r="D20" s="12">
        <v>10325028</v>
      </c>
      <c r="E20" s="13">
        <v>9705174</v>
      </c>
      <c r="F20" s="15">
        <f t="shared" ref="F20:F24" si="5">SUM(D20-E20)/E20</f>
        <v>6.3868406686989843E-2</v>
      </c>
      <c r="G20" s="13">
        <v>2684507</v>
      </c>
      <c r="H20" s="13">
        <v>2523345</v>
      </c>
      <c r="I20" s="15">
        <f t="shared" si="3"/>
        <v>6.3868396909657621E-2</v>
      </c>
    </row>
    <row r="21" spans="1:9" ht="20.25" customHeight="1" x14ac:dyDescent="0.2">
      <c r="A21" s="10" t="s">
        <v>21</v>
      </c>
      <c r="B21" s="11">
        <f t="shared" si="4"/>
        <v>34</v>
      </c>
      <c r="C21" s="11">
        <f t="shared" si="4"/>
        <v>6</v>
      </c>
      <c r="D21" s="12">
        <v>256507</v>
      </c>
      <c r="E21" s="13">
        <v>219074</v>
      </c>
      <c r="F21" s="15">
        <f t="shared" si="5"/>
        <v>0.17086920401325578</v>
      </c>
      <c r="G21" s="13">
        <v>66692</v>
      </c>
      <c r="H21" s="13">
        <v>56959</v>
      </c>
      <c r="I21" s="15">
        <f t="shared" si="3"/>
        <v>0.17087729770536703</v>
      </c>
    </row>
    <row r="22" spans="1:9" ht="21" customHeight="1" x14ac:dyDescent="0.2">
      <c r="A22" s="10" t="s">
        <v>22</v>
      </c>
      <c r="B22" s="11">
        <f t="shared" si="4"/>
        <v>1074</v>
      </c>
      <c r="C22" s="11">
        <f t="shared" si="4"/>
        <v>15</v>
      </c>
      <c r="D22" s="12">
        <v>13910712</v>
      </c>
      <c r="E22" s="13">
        <v>10495032</v>
      </c>
      <c r="F22" s="15">
        <f t="shared" si="5"/>
        <v>0.32545684472424669</v>
      </c>
      <c r="G22" s="13">
        <v>2503928</v>
      </c>
      <c r="H22" s="13">
        <v>1889106</v>
      </c>
      <c r="I22" s="15">
        <f t="shared" si="3"/>
        <v>0.32545659163646717</v>
      </c>
    </row>
    <row r="23" spans="1:9" ht="21" customHeight="1" x14ac:dyDescent="0.2">
      <c r="A23" s="10" t="s">
        <v>23</v>
      </c>
      <c r="B23" s="11">
        <f t="shared" si="4"/>
        <v>7710</v>
      </c>
      <c r="C23" s="11">
        <f t="shared" si="4"/>
        <v>195</v>
      </c>
      <c r="D23" s="12">
        <v>138177966</v>
      </c>
      <c r="E23" s="13">
        <v>132987063</v>
      </c>
      <c r="F23" s="15">
        <f>SUM(D23-E23)/E23</f>
        <v>3.9033142644860123E-2</v>
      </c>
      <c r="G23" s="13">
        <v>44907839</v>
      </c>
      <c r="H23" s="13">
        <v>43220796</v>
      </c>
      <c r="I23" s="15">
        <f>SUM(G23-H23)/H23</f>
        <v>3.9033131180647392E-2</v>
      </c>
    </row>
    <row r="24" spans="1:9" ht="21" customHeight="1" x14ac:dyDescent="0.2">
      <c r="A24" s="16" t="s">
        <v>24</v>
      </c>
      <c r="B24" s="17">
        <f>SUM(B19:B23)</f>
        <v>12438</v>
      </c>
      <c r="C24" s="17">
        <f>SUM(C19:C23)</f>
        <v>1378</v>
      </c>
      <c r="D24" s="23">
        <f>SUM(D19:D23)</f>
        <v>190369191</v>
      </c>
      <c r="E24" s="23">
        <f>SUM(E19:E23)</f>
        <v>179543304</v>
      </c>
      <c r="F24" s="24">
        <f t="shared" si="5"/>
        <v>6.0296801711970278E-2</v>
      </c>
      <c r="G24" s="23">
        <f>SUM(G19:G23)</f>
        <v>57364700</v>
      </c>
      <c r="H24" s="23">
        <f>SUM(H19:H23)</f>
        <v>54485816</v>
      </c>
      <c r="I24" s="24">
        <f>SUM(G24-H24)/H24</f>
        <v>5.2837310906750486E-2</v>
      </c>
    </row>
    <row r="25" spans="1:9" x14ac:dyDescent="0.2">
      <c r="G25" s="25"/>
      <c r="H25" s="25"/>
    </row>
  </sheetData>
  <mergeCells count="5">
    <mergeCell ref="A1:I1"/>
    <mergeCell ref="A2:I2"/>
    <mergeCell ref="A3:I3"/>
    <mergeCell ref="A4:I4"/>
    <mergeCell ref="A5:I5"/>
  </mergeCells>
  <pageMargins left="0.75" right="0.75" top="1" bottom="1" header="0.5" footer="0.5"/>
  <pageSetup scale="65" firstPageNumber="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2025-10-16T12:58:00Z</dcterms:created>
  <dcterms:modified xsi:type="dcterms:W3CDTF">2025-10-16T12:58:36Z</dcterms:modified>
</cp:coreProperties>
</file>