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25" windowHeight="78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<sst xmlns="http://schemas.openxmlformats.org/spreadsheetml/2006/main" count="60" uniqueCount="41">
  <si>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</si>
  <si>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</si>
  <si>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</si>
  <si>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</si>
  <si>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JANUARY 2010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</si>
  <si>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</si>
  <si>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</si>
  <si>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</si>
  <si>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</si>
  <si>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</si>
  <si>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</si>
  <si>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</si>
  <si>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</si>
  <si>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</si>
  <si>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</si>
  <si>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</si>
  <si>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</si>
  <si>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</si>
  <si>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</si>
  <si>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</si>
  <si>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</si>
  <si>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</si>
  <si>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</si>
  <si>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</si>
  <si>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</si>
  <si>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</si>
  <si>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</si>
  <si>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</si>
  <si>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</si>
  <si>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</si>
  <si>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</si>
  <si>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</si>
  <si>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</si>
  <si>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</si>
  <si>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2009 -  JANUARY 31, 2010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</si>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</sst>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42">
    <font>
      <sz val="10"/>
      <name val="Courier"/>
      <family val="3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 val="single"/>
      <sz val="9"/>
      <name val="Arial"/>
      <family val="2"/>
    </font>
    <font>
      <sz val="11"/>
      <name val="Courier"/>
      <family val="3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164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6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5" fontId="4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left"/>
      <protection/>
    </xf>
    <xf numFmtId="164" fontId="2" fillId="0" borderId="0" xfId="0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165" fontId="5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44" fontId="5" fillId="0" borderId="10" xfId="44" applyNumberFormat="1" applyFont="1" applyFill="1" applyBorder="1" applyAlignment="1" applyProtection="1">
      <alignment horizontal="center"/>
      <protection/>
    </xf>
    <xf numFmtId="44" fontId="5" fillId="0" borderId="10" xfId="0" applyNumberFormat="1" applyFont="1" applyFill="1" applyBorder="1" applyAlignment="1" applyProtection="1">
      <alignment horizontal="center"/>
      <protection/>
    </xf>
    <xf numFmtId="44" fontId="5" fillId="0" borderId="0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165" fontId="5" fillId="0" borderId="13" xfId="0" applyNumberFormat="1" applyFont="1" applyFill="1" applyBorder="1" applyAlignment="1" applyProtection="1">
      <alignment horizontal="center"/>
      <protection/>
    </xf>
    <xf numFmtId="44" fontId="5" fillId="0" borderId="12" xfId="44" applyNumberFormat="1" applyFont="1" applyFill="1" applyBorder="1" applyAlignment="1" applyProtection="1">
      <alignment horizontal="center"/>
      <protection/>
    </xf>
    <xf numFmtId="44" fontId="5" fillId="0" borderId="12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 applyProtection="1">
      <alignment horizontal="center"/>
      <protection/>
    </xf>
    <xf numFmtId="166" fontId="5" fillId="0" borderId="10" xfId="42" applyNumberFormat="1" applyFont="1" applyFill="1" applyBorder="1" applyAlignment="1" applyProtection="1">
      <alignment/>
      <protection/>
    </xf>
    <xf numFmtId="6" fontId="5" fillId="0" borderId="14" xfId="44" applyNumberFormat="1" applyFont="1" applyFill="1" applyBorder="1" applyAlignment="1" applyProtection="1">
      <alignment/>
      <protection/>
    </xf>
    <xf numFmtId="6" fontId="5" fillId="0" borderId="10" xfId="44" applyNumberFormat="1" applyFont="1" applyFill="1" applyBorder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4" fontId="5" fillId="0" borderId="12" xfId="0" applyFont="1" applyFill="1" applyBorder="1" applyAlignment="1" applyProtection="1">
      <alignment/>
      <protection/>
    </xf>
    <xf numFmtId="165" fontId="5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Font="1" applyFill="1" applyBorder="1" applyAlignment="1" applyProtection="1">
      <alignment horizontal="center"/>
      <protection/>
    </xf>
    <xf numFmtId="166" fontId="5" fillId="0" borderId="12" xfId="42" applyNumberFormat="1" applyFont="1" applyFill="1" applyBorder="1" applyAlignment="1" applyProtection="1">
      <alignment/>
      <protection/>
    </xf>
    <xf numFmtId="6" fontId="5" fillId="0" borderId="15" xfId="44" applyNumberFormat="1" applyFont="1" applyFill="1" applyBorder="1" applyAlignment="1" applyProtection="1">
      <alignment/>
      <protection/>
    </xf>
    <xf numFmtId="6" fontId="5" fillId="0" borderId="12" xfId="44" applyNumberFormat="1" applyFont="1" applyFill="1" applyBorder="1" applyAlignment="1" applyProtection="1">
      <alignment/>
      <protection/>
    </xf>
    <xf numFmtId="167" fontId="5" fillId="0" borderId="12" xfId="0" applyNumberFormat="1" applyFont="1" applyFill="1" applyBorder="1" applyAlignment="1" applyProtection="1">
      <alignment/>
      <protection/>
    </xf>
    <xf numFmtId="164" fontId="5" fillId="0" borderId="16" xfId="0" applyFont="1" applyFill="1" applyBorder="1" applyAlignment="1" applyProtection="1">
      <alignment/>
      <protection/>
    </xf>
    <xf numFmtId="165" fontId="5" fillId="0" borderId="16" xfId="0" applyNumberFormat="1" applyFont="1" applyFill="1" applyBorder="1" applyAlignment="1" applyProtection="1">
      <alignment horizontal="center"/>
      <protection/>
    </xf>
    <xf numFmtId="164" fontId="5" fillId="0" borderId="16" xfId="0" applyFont="1" applyFill="1" applyBorder="1" applyAlignment="1" applyProtection="1">
      <alignment horizontal="center"/>
      <protection/>
    </xf>
    <xf numFmtId="166" fontId="5" fillId="0" borderId="16" xfId="42" applyNumberFormat="1" applyFont="1" applyFill="1" applyBorder="1" applyAlignment="1" applyProtection="1">
      <alignment/>
      <protection/>
    </xf>
    <xf numFmtId="6" fontId="5" fillId="0" borderId="17" xfId="44" applyNumberFormat="1" applyFont="1" applyFill="1" applyBorder="1" applyAlignment="1" applyProtection="1">
      <alignment/>
      <protection/>
    </xf>
    <xf numFmtId="6" fontId="5" fillId="0" borderId="16" xfId="44" applyNumberFormat="1" applyFont="1" applyFill="1" applyBorder="1" applyAlignment="1" applyProtection="1">
      <alignment/>
      <protection/>
    </xf>
    <xf numFmtId="167" fontId="5" fillId="0" borderId="16" xfId="0" applyNumberFormat="1" applyFont="1" applyFill="1" applyBorder="1" applyAlignment="1" applyProtection="1">
      <alignment/>
      <protection/>
    </xf>
    <xf numFmtId="165" fontId="5" fillId="0" borderId="18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/>
      <protection/>
    </xf>
    <xf numFmtId="166" fontId="5" fillId="0" borderId="0" xfId="42" applyNumberFormat="1" applyFont="1" applyFill="1" applyBorder="1" applyAlignment="1" applyProtection="1">
      <alignment/>
      <protection/>
    </xf>
    <xf numFmtId="6" fontId="5" fillId="0" borderId="0" xfId="44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4" fontId="7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164" fontId="3" fillId="0" borderId="0" xfId="0" applyFont="1" applyFill="1" applyBorder="1" applyAlignment="1">
      <alignment/>
    </xf>
    <xf numFmtId="169" fontId="2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6" fontId="3" fillId="0" borderId="0" xfId="55" applyNumberFormat="1" applyFont="1" applyFill="1">
      <alignment/>
      <protection/>
    </xf>
    <xf numFmtId="38" fontId="3" fillId="0" borderId="0" xfId="55" applyNumberFormat="1" applyFont="1" applyFill="1">
      <alignment/>
      <protection/>
    </xf>
    <xf numFmtId="169" fontId="3" fillId="0" borderId="0" xfId="55" applyNumberFormat="1" applyFont="1" applyFill="1">
      <alignment/>
      <protection/>
    </xf>
    <xf numFmtId="0" fontId="6" fillId="0" borderId="0" xfId="55" applyFill="1">
      <alignment/>
      <protection/>
    </xf>
    <xf numFmtId="38" fontId="6" fillId="0" borderId="0" xfId="55" applyNumberFormat="1" applyFill="1">
      <alignment/>
      <protection/>
    </xf>
    <xf numFmtId="169" fontId="6" fillId="0" borderId="0" xfId="55" applyNumberFormat="1" applyFont="1" applyFill="1">
      <alignment/>
      <protection/>
    </xf>
    <xf numFmtId="164" fontId="5" fillId="0" borderId="14" xfId="0" applyNumberFormat="1" applyFont="1" applyFill="1" applyBorder="1" applyAlignment="1" applyProtection="1">
      <alignment horizontal="center"/>
      <protection/>
    </xf>
    <xf numFmtId="17" fontId="5" fillId="0" borderId="10" xfId="55" applyNumberFormat="1" applyFont="1" applyFill="1" applyBorder="1" applyAlignment="1">
      <alignment horizontal="center"/>
      <protection/>
    </xf>
    <xf numFmtId="17" fontId="5" fillId="0" borderId="19" xfId="55" applyNumberFormat="1" applyFont="1" applyFill="1" applyBorder="1" applyAlignment="1">
      <alignment horizontal="center"/>
      <protection/>
    </xf>
    <xf numFmtId="38" fontId="5" fillId="0" borderId="19" xfId="55" applyNumberFormat="1" applyFont="1" applyFill="1" applyBorder="1" applyAlignment="1">
      <alignment horizontal="center"/>
      <protection/>
    </xf>
    <xf numFmtId="169" fontId="5" fillId="0" borderId="11" xfId="55" applyNumberFormat="1" applyFont="1" applyFill="1" applyBorder="1" applyAlignment="1">
      <alignment horizontal="center"/>
      <protection/>
    </xf>
    <xf numFmtId="17" fontId="5" fillId="0" borderId="14" xfId="55" applyNumberFormat="1" applyFont="1" applyFill="1" applyBorder="1" applyAlignment="1">
      <alignment horizontal="center"/>
      <protection/>
    </xf>
    <xf numFmtId="164" fontId="5" fillId="0" borderId="14" xfId="0" applyFont="1" applyFill="1" applyBorder="1" applyAlignment="1" applyProtection="1">
      <alignment/>
      <protection/>
    </xf>
    <xf numFmtId="6" fontId="5" fillId="0" borderId="10" xfId="55" applyNumberFormat="1" applyFont="1" applyFill="1" applyBorder="1">
      <alignment/>
      <protection/>
    </xf>
    <xf numFmtId="38" fontId="5" fillId="0" borderId="10" xfId="55" applyNumberFormat="1" applyFont="1" applyFill="1" applyBorder="1" applyAlignment="1">
      <alignment/>
      <protection/>
    </xf>
    <xf numFmtId="169" fontId="5" fillId="0" borderId="10" xfId="55" applyNumberFormat="1" applyFont="1" applyFill="1" applyBorder="1" applyAlignment="1">
      <alignment horizontal="center"/>
      <protection/>
    </xf>
    <xf numFmtId="6" fontId="5" fillId="0" borderId="19" xfId="44" applyNumberFormat="1" applyFont="1" applyFill="1" applyBorder="1" applyAlignment="1" applyProtection="1">
      <alignment/>
      <protection/>
    </xf>
    <xf numFmtId="38" fontId="5" fillId="0" borderId="10" xfId="55" applyNumberFormat="1" applyFont="1" applyFill="1" applyBorder="1">
      <alignment/>
      <protection/>
    </xf>
    <xf numFmtId="164" fontId="5" fillId="0" borderId="15" xfId="0" applyFont="1" applyFill="1" applyBorder="1" applyAlignment="1" applyProtection="1">
      <alignment/>
      <protection/>
    </xf>
    <xf numFmtId="6" fontId="5" fillId="0" borderId="12" xfId="55" applyNumberFormat="1" applyFont="1" applyFill="1" applyBorder="1">
      <alignment/>
      <protection/>
    </xf>
    <xf numFmtId="38" fontId="5" fillId="0" borderId="12" xfId="55" applyNumberFormat="1" applyFont="1" applyFill="1" applyBorder="1" applyAlignment="1">
      <alignment/>
      <protection/>
    </xf>
    <xf numFmtId="169" fontId="5" fillId="0" borderId="12" xfId="55" applyNumberFormat="1" applyFont="1" applyFill="1" applyBorder="1" applyAlignment="1">
      <alignment horizontal="center"/>
      <protection/>
    </xf>
    <xf numFmtId="38" fontId="5" fillId="0" borderId="12" xfId="55" applyNumberFormat="1" applyFont="1" applyFill="1" applyBorder="1">
      <alignment/>
      <protection/>
    </xf>
    <xf numFmtId="164" fontId="5" fillId="0" borderId="17" xfId="0" applyFont="1" applyFill="1" applyBorder="1" applyAlignment="1" applyProtection="1">
      <alignment/>
      <protection/>
    </xf>
    <xf numFmtId="6" fontId="5" fillId="0" borderId="16" xfId="55" applyNumberFormat="1" applyFont="1" applyFill="1" applyBorder="1">
      <alignment/>
      <protection/>
    </xf>
    <xf numFmtId="38" fontId="5" fillId="0" borderId="16" xfId="55" applyNumberFormat="1" applyFont="1" applyFill="1" applyBorder="1" applyAlignment="1">
      <alignment/>
      <protection/>
    </xf>
    <xf numFmtId="169" fontId="5" fillId="0" borderId="16" xfId="55" applyNumberFormat="1" applyFont="1" applyFill="1" applyBorder="1" applyAlignment="1">
      <alignment horizontal="center"/>
      <protection/>
    </xf>
    <xf numFmtId="6" fontId="5" fillId="0" borderId="20" xfId="44" applyNumberFormat="1" applyFont="1" applyFill="1" applyBorder="1" applyAlignment="1" applyProtection="1">
      <alignment/>
      <protection/>
    </xf>
    <xf numFmtId="38" fontId="5" fillId="0" borderId="16" xfId="55" applyNumberFormat="1" applyFont="1" applyFill="1" applyBorder="1">
      <alignment/>
      <protection/>
    </xf>
    <xf numFmtId="164" fontId="3" fillId="0" borderId="21" xfId="0" applyFont="1" applyFill="1" applyBorder="1" applyAlignment="1">
      <alignment/>
    </xf>
    <xf numFmtId="6" fontId="5" fillId="0" borderId="16" xfId="0" applyNumberFormat="1" applyFont="1" applyFill="1" applyBorder="1" applyAlignment="1">
      <alignment/>
    </xf>
    <xf numFmtId="38" fontId="5" fillId="0" borderId="16" xfId="0" applyNumberFormat="1" applyFont="1" applyFill="1" applyBorder="1" applyAlignment="1">
      <alignment/>
    </xf>
    <xf numFmtId="167" fontId="5" fillId="0" borderId="16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 horizontal="left"/>
      <protection/>
    </xf>
    <xf numFmtId="165" fontId="5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6" fontId="5" fillId="0" borderId="10" xfId="42" applyNumberFormat="1" applyFont="1" applyFill="1" applyBorder="1" applyAlignment="1" applyProtection="1">
      <alignment horizontal="center"/>
      <protection/>
    </xf>
    <xf numFmtId="167" fontId="5" fillId="0" borderId="10" xfId="44" applyNumberFormat="1" applyFont="1" applyFill="1" applyBorder="1" applyAlignment="1" applyProtection="1">
      <alignment horizontal="right"/>
      <protection/>
    </xf>
    <xf numFmtId="166" fontId="5" fillId="0" borderId="12" xfId="42" applyNumberFormat="1" applyFont="1" applyFill="1" applyBorder="1" applyAlignment="1" applyProtection="1">
      <alignment horizontal="center"/>
      <protection/>
    </xf>
    <xf numFmtId="167" fontId="5" fillId="0" borderId="12" xfId="44" applyNumberFormat="1" applyFont="1" applyFill="1" applyBorder="1" applyAlignment="1" applyProtection="1">
      <alignment horizontal="right"/>
      <protection/>
    </xf>
    <xf numFmtId="166" fontId="5" fillId="0" borderId="16" xfId="42" applyNumberFormat="1" applyFont="1" applyFill="1" applyBorder="1" applyAlignment="1" applyProtection="1">
      <alignment horizontal="center"/>
      <protection/>
    </xf>
    <xf numFmtId="167" fontId="5" fillId="0" borderId="16" xfId="44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0" fontId="5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mparison by mark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3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5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G43" sqref="G43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162883</v>
      </c>
      <c r="E9" s="27">
        <v>13990838.01</v>
      </c>
      <c r="F9" s="28">
        <f>E9*0.18</f>
        <v>2518350.8418</v>
      </c>
      <c r="G9" s="28">
        <f>E9-F9</f>
        <v>11472487.1682</v>
      </c>
      <c r="H9" s="29">
        <f>G9*0.185</f>
        <v>2122410.126117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125355</v>
      </c>
      <c r="E10" s="35">
        <v>5916033.89</v>
      </c>
      <c r="F10" s="36">
        <f>E10*0.18</f>
        <v>1064886.1002</v>
      </c>
      <c r="G10" s="36">
        <f>E10-F10</f>
        <v>4851147.789799999</v>
      </c>
      <c r="H10" s="37">
        <f>G10*0.185</f>
        <v>897462.341113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173971</v>
      </c>
      <c r="E11" s="35">
        <v>7696884.27</v>
      </c>
      <c r="F11" s="36">
        <f>E11*0.18</f>
        <v>1385439.1686</v>
      </c>
      <c r="G11" s="36">
        <f>E11-F11</f>
        <v>6311445.101399999</v>
      </c>
      <c r="H11" s="37">
        <f>G11*0.185</f>
        <v>1167617.3437589998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78937</v>
      </c>
      <c r="E12" s="42">
        <v>3874063.91</v>
      </c>
      <c r="F12" s="43">
        <f>E12*0.18</f>
        <v>697331.5038</v>
      </c>
      <c r="G12" s="43">
        <f>E12-F12</f>
        <v>3176732.4062</v>
      </c>
      <c r="H12" s="44">
        <f>G12*0.185</f>
        <v>587695.495147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541146</v>
      </c>
      <c r="E13" s="43">
        <f>SUM(E9:E12)</f>
        <v>31477820.08</v>
      </c>
      <c r="F13" s="43">
        <f>SUM(F9:F12)</f>
        <v>5666007.6144</v>
      </c>
      <c r="G13" s="43">
        <f>SUM(G9:G12)</f>
        <v>25811812.4656</v>
      </c>
      <c r="H13" s="44">
        <f>SUM(H9:H12)</f>
        <v>4775185.306135999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5"/>
      <c r="G24" s="105"/>
      <c r="H24" s="105"/>
      <c r="I24" s="5"/>
      <c r="J24" s="5"/>
      <c r="K24" s="5"/>
      <c r="L24" s="5"/>
    </row>
    <row r="25" spans="1:12" ht="15">
      <c r="A25" s="56"/>
      <c r="B25" s="57"/>
      <c r="C25" s="106" t="s">
        <v>28</v>
      </c>
      <c r="D25" s="106"/>
      <c r="E25" s="106"/>
      <c r="F25" s="106" t="s">
        <v>29</v>
      </c>
      <c r="G25" s="106"/>
      <c r="H25" s="106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40179</v>
      </c>
      <c r="C27" s="65">
        <v>40148</v>
      </c>
      <c r="D27" s="66" t="s">
        <v>30</v>
      </c>
      <c r="E27" s="67" t="s">
        <v>31</v>
      </c>
      <c r="F27" s="68">
        <v>39814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13990838.01</v>
      </c>
      <c r="C28" s="27">
        <v>13022551.29</v>
      </c>
      <c r="D28" s="71">
        <f>B28-C28</f>
        <v>968286.7200000007</v>
      </c>
      <c r="E28" s="72">
        <f>D28/C28</f>
        <v>0.07435460981778177</v>
      </c>
      <c r="F28" s="73">
        <v>16757936.71</v>
      </c>
      <c r="G28" s="74">
        <f>B28-F28</f>
        <v>-2767098.700000001</v>
      </c>
      <c r="H28" s="72">
        <f>G28/F28</f>
        <v>-0.1651216822145404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5916033.89</v>
      </c>
      <c r="C29" s="35">
        <v>5603315.18</v>
      </c>
      <c r="D29" s="77">
        <f>B29-C29</f>
        <v>312718.70999999996</v>
      </c>
      <c r="E29" s="78">
        <f>D29/C29</f>
        <v>0.055809587709110445</v>
      </c>
      <c r="F29" s="50">
        <v>7267518.9</v>
      </c>
      <c r="G29" s="79">
        <f>B29-F29</f>
        <v>-1351485.0100000007</v>
      </c>
      <c r="H29" s="78">
        <f>G29/F29</f>
        <v>-0.185962366055904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7696884.27</v>
      </c>
      <c r="C30" s="35">
        <v>7629067.61</v>
      </c>
      <c r="D30" s="77">
        <f>B30-C30</f>
        <v>67816.65999999922</v>
      </c>
      <c r="E30" s="78">
        <f>D30/C30</f>
        <v>0.00888924616569222</v>
      </c>
      <c r="F30" s="50">
        <v>9212054.06</v>
      </c>
      <c r="G30" s="79">
        <f>B30-F30</f>
        <v>-1515169.790000001</v>
      </c>
      <c r="H30" s="78">
        <f>G30/F30</f>
        <v>-0.16447686695403532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3874063.91</v>
      </c>
      <c r="C31" s="42">
        <v>3844071.63</v>
      </c>
      <c r="D31" s="82">
        <f>B31-C31</f>
        <v>29992.28000000026</v>
      </c>
      <c r="E31" s="83">
        <f>D31/C31</f>
        <v>0.00780221673444734</v>
      </c>
      <c r="F31" s="84">
        <v>4401386.71</v>
      </c>
      <c r="G31" s="85">
        <f>B31-F31</f>
        <v>-527322.7999999998</v>
      </c>
      <c r="H31" s="83">
        <f>G31/F31</f>
        <v>-0.11980833195181793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31477820.08</v>
      </c>
      <c r="C32" s="87">
        <f>SUM(C28:C31)</f>
        <v>30099005.709999997</v>
      </c>
      <c r="D32" s="88">
        <f>SUM(D28:D31)</f>
        <v>1378814.37</v>
      </c>
      <c r="E32" s="83">
        <f>D32/C32</f>
        <v>0.0458092995923087</v>
      </c>
      <c r="F32" s="89">
        <f>SUM(F28:F31)</f>
        <v>37638896.38</v>
      </c>
      <c r="G32" s="88">
        <f>SUM(G28:G31)</f>
        <v>-6161076.300000003</v>
      </c>
      <c r="H32" s="83">
        <f>G32/F32</f>
        <v>-0.1636890794511654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D9+953267</f>
        <v>1116150</v>
      </c>
      <c r="D46" s="97">
        <f>E9+84331482</f>
        <v>98322320.01</v>
      </c>
      <c r="E46" s="97">
        <f>D46*0.18</f>
        <v>17698017.601800002</v>
      </c>
      <c r="F46" s="97">
        <f>D46-E46</f>
        <v>80624302.4082</v>
      </c>
      <c r="G46" s="97">
        <f>0.185*F46</f>
        <v>14915495.945517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D10+834671</f>
        <v>960026</v>
      </c>
      <c r="D47" s="99">
        <f>E10+35775826</f>
        <v>41691859.89</v>
      </c>
      <c r="E47" s="99">
        <f>D47*0.18</f>
        <v>7504534.7802</v>
      </c>
      <c r="F47" s="99">
        <f>D47-E47</f>
        <v>34187325.1098</v>
      </c>
      <c r="G47" s="99">
        <f>0.185*F47</f>
        <v>6324655.145313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D11+998344</f>
        <v>1172315</v>
      </c>
      <c r="D48" s="99">
        <f>E11+47152483</f>
        <v>54849367.269999996</v>
      </c>
      <c r="E48" s="99">
        <f>D48*0.18</f>
        <v>9872886.108599998</v>
      </c>
      <c r="F48" s="99">
        <f>D48-E48</f>
        <v>44976481.1614</v>
      </c>
      <c r="G48" s="99">
        <f>0.185*F48</f>
        <v>8320649.014858999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D12+425576</f>
        <v>504513</v>
      </c>
      <c r="D49" s="101">
        <f>E12+20873754</f>
        <v>24747817.91</v>
      </c>
      <c r="E49" s="101">
        <f>D49*0.18</f>
        <v>4454607.2238</v>
      </c>
      <c r="F49" s="101">
        <f>D49-E49</f>
        <v>20293210.6862</v>
      </c>
      <c r="G49" s="101">
        <f>0.185*F49</f>
        <v>3754243.9769470003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3753004</v>
      </c>
      <c r="D50" s="101">
        <f>SUM(D46:D49)</f>
        <v>219611365.08</v>
      </c>
      <c r="E50" s="101">
        <f>SUM(E46:E49)</f>
        <v>39530045.71440001</v>
      </c>
      <c r="F50" s="101">
        <f>SUM(F46:F49)</f>
        <v>180081319.3656</v>
      </c>
      <c r="G50" s="101">
        <f>SUM(G46:G49)</f>
        <v>33315044.082636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sheetProtection/>
  <mergeCells count="3">
    <mergeCell ref="F24:H24"/>
    <mergeCell ref="C25:E25"/>
    <mergeCell ref="F25:H25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ddavis</cp:lastModifiedBy>
  <dcterms:created xsi:type="dcterms:W3CDTF">2010-02-22T15:28:46Z</dcterms:created>
  <dcterms:modified xsi:type="dcterms:W3CDTF">2010-02-23T15:22:56Z</dcterms:modified>
  <cp:category/>
  <cp:version/>
  <cp:contentType/>
  <cp:contentStatus/>
</cp:coreProperties>
</file>