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12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G61" i="1"/>
  <c r="G62" i="1" s="1"/>
  <c r="F61" i="1"/>
  <c r="F62" i="1" s="1"/>
  <c r="E61" i="1"/>
  <c r="D61" i="1"/>
  <c r="D62" i="1" s="1"/>
  <c r="C61" i="1"/>
  <c r="C62" i="1" s="1"/>
  <c r="G58" i="1"/>
  <c r="C58" i="1"/>
  <c r="G57" i="1"/>
  <c r="F57" i="1"/>
  <c r="F58" i="1" s="1"/>
  <c r="E57" i="1"/>
  <c r="E58" i="1" s="1"/>
  <c r="D57" i="1"/>
  <c r="D58" i="1" s="1"/>
  <c r="C57" i="1"/>
  <c r="E54" i="1"/>
  <c r="G53" i="1"/>
  <c r="G54" i="1" s="1"/>
  <c r="F53" i="1"/>
  <c r="F54" i="1" s="1"/>
  <c r="E53" i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<sst xmlns="http://schemas.openxmlformats.org/spreadsheetml/2006/main" count="66" uniqueCount="47">
  <si>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</si>
  <si>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</si>
  <si>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</si>
  <si>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</si>
  <si>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DECEMBER 2022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</si>
  <si>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</si>
  <si>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</si>
  <si>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</si>
  <si>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</si>
  <si>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</si>
  <si>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</si>
  <si>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</si>
  <si>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</si>
  <si>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</si>
  <si>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</si>
  <si>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</si>
  <si>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</si>
  <si>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</si>
  <si>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</si>
  <si>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</si>
  <si>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</si>
  <si>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</si>
  <si>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</si>
  <si>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</si>
  <si>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</si>
  <si>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</si>
  <si>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</si>
  <si>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</si>
  <si>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</si>
  <si>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</si>
  <si>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</si>
  <si>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</si>
  <si>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</si>
  <si>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</si>
  <si>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2022 - DECEMBER 31, 2022</t>
  </si>
  <si>
    <t xml:space="preserve">      </t>
  </si>
  <si>
    <t>FYTD</t>
  </si>
  <si>
    <t>Opening Date</t>
  </si>
  <si>
    <t>Total AGR</t>
  </si>
  <si>
    <t>Support Deduct.</t>
  </si>
  <si>
    <t>State Tax</t>
  </si>
  <si>
    <t>July 2021 - December 2021</t>
  </si>
  <si>
    <t>FY 22/23 - FY 21/22</t>
  </si>
  <si>
    <t>July 2020 - December 2020</t>
  </si>
  <si>
    <t>FY 22/23 - FY 20/21</t>
  </si>
  <si>
    <t>July 2019 - December 2019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</si>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</sst>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169" fontId="2" fillId="0" borderId="19" xfId="3" applyNumberFormat="1" applyFont="1" applyFill="1" applyBorder="1"/>
    <xf numFmtId="16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F3" sqref="F3"/>
    </sheetView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75808</v>
      </c>
      <c r="E9" s="27">
        <v>13810159.289999999</v>
      </c>
      <c r="F9" s="28">
        <v>2485828.7200000002</v>
      </c>
      <c r="G9" s="28">
        <v>11324330.569999998</v>
      </c>
      <c r="H9" s="29">
        <v>2095001.1554499997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54909</v>
      </c>
      <c r="E10" s="35">
        <v>2777902.41</v>
      </c>
      <c r="F10" s="36">
        <v>500022.44</v>
      </c>
      <c r="G10" s="36">
        <v>2277879.9700000002</v>
      </c>
      <c r="H10" s="37">
        <v>421407.79445000004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48754</v>
      </c>
      <c r="E11" s="35">
        <v>5892553.4900000002</v>
      </c>
      <c r="F11" s="36">
        <v>1060659.6000000001</v>
      </c>
      <c r="G11" s="36">
        <v>4831893.8900000006</v>
      </c>
      <c r="H11" s="37">
        <v>893900.36965000012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41210</v>
      </c>
      <c r="E12" s="42">
        <v>3591021.24</v>
      </c>
      <c r="F12" s="43">
        <v>646383.81999999995</v>
      </c>
      <c r="G12" s="43">
        <v>2944637.4200000004</v>
      </c>
      <c r="H12" s="44">
        <v>544757.92270000011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220681</v>
      </c>
      <c r="E13" s="43">
        <v>26071636.43</v>
      </c>
      <c r="F13" s="43">
        <v>4692894.58</v>
      </c>
      <c r="G13" s="43">
        <v>21378741.850000001</v>
      </c>
      <c r="H13" s="44">
        <v>3955067.2422500001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44896</v>
      </c>
      <c r="C27" s="67">
        <v>44866</v>
      </c>
      <c r="D27" s="68" t="s">
        <v>30</v>
      </c>
      <c r="E27" s="69" t="s">
        <v>31</v>
      </c>
      <c r="F27" s="70">
        <v>44531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13810159.289999999</v>
      </c>
      <c r="C28" s="27">
        <v>11551515.01</v>
      </c>
      <c r="D28" s="73">
        <v>2258644.2799999993</v>
      </c>
      <c r="E28" s="74">
        <v>0.195527969971447</v>
      </c>
      <c r="F28" s="75">
        <v>14414948.65</v>
      </c>
      <c r="G28" s="76">
        <v>-604789.36000000127</v>
      </c>
      <c r="H28" s="74">
        <v>-4.1955706862681144E-2</v>
      </c>
      <c r="I28" s="5"/>
      <c r="J28" s="5"/>
      <c r="K28" s="5"/>
      <c r="L28" s="5"/>
    </row>
    <row r="29" spans="1:12" x14ac:dyDescent="0.25">
      <c r="A29" s="77" t="s">
        <v>19</v>
      </c>
      <c r="B29" s="78">
        <v>2777902.41</v>
      </c>
      <c r="C29" s="35">
        <v>2959863.46</v>
      </c>
      <c r="D29" s="79">
        <v>-181961.04999999981</v>
      </c>
      <c r="E29" s="80">
        <v>-6.1476163498433746E-2</v>
      </c>
      <c r="F29" s="50">
        <v>3822626.02</v>
      </c>
      <c r="G29" s="81">
        <v>-1044723.6099999999</v>
      </c>
      <c r="H29" s="80">
        <v>-0.27329997874079243</v>
      </c>
      <c r="I29" s="5"/>
      <c r="J29" s="5"/>
      <c r="K29" s="5"/>
      <c r="L29" s="5"/>
    </row>
    <row r="30" spans="1:12" x14ac:dyDescent="0.25">
      <c r="A30" s="77" t="s">
        <v>20</v>
      </c>
      <c r="B30" s="78">
        <v>5892553.4900000002</v>
      </c>
      <c r="C30" s="35">
        <v>5600489.2199999997</v>
      </c>
      <c r="D30" s="79">
        <v>292064.27000000048</v>
      </c>
      <c r="E30" s="80">
        <v>5.2149778086708024E-2</v>
      </c>
      <c r="F30" s="50">
        <v>6640183.3600000003</v>
      </c>
      <c r="G30" s="81">
        <v>-747629.87000000011</v>
      </c>
      <c r="H30" s="80">
        <v>-0.11259175077960498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3591021.24</v>
      </c>
      <c r="C31" s="42">
        <v>3332354.58</v>
      </c>
      <c r="D31" s="84">
        <v>258666.66000000015</v>
      </c>
      <c r="E31" s="85">
        <v>7.7622790069356948E-2</v>
      </c>
      <c r="F31" s="86">
        <v>3769490.55</v>
      </c>
      <c r="G31" s="87">
        <v>-178469.30999999959</v>
      </c>
      <c r="H31" s="85">
        <v>-4.7345737476381149E-2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26071636.43</v>
      </c>
      <c r="C32" s="89">
        <v>23444222.269999996</v>
      </c>
      <c r="D32" s="90">
        <v>2627414.16</v>
      </c>
      <c r="E32" s="85">
        <v>0.11207086034848451</v>
      </c>
      <c r="F32" s="91">
        <v>28647248.580000002</v>
      </c>
      <c r="G32" s="90">
        <v>-2575612.1500000008</v>
      </c>
      <c r="H32" s="85">
        <v>-8.9907836796520743E-2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462331</v>
      </c>
      <c r="D46" s="99">
        <v>81757566.209999993</v>
      </c>
      <c r="E46" s="99">
        <v>14716361.917799998</v>
      </c>
      <c r="F46" s="99">
        <v>67041204.292199999</v>
      </c>
      <c r="G46" s="99">
        <v>12402622.720000001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296350</v>
      </c>
      <c r="D47" s="101">
        <v>17876575.899999999</v>
      </c>
      <c r="E47" s="101">
        <v>3217783.6619999995</v>
      </c>
      <c r="F47" s="101">
        <v>14658792.237999998</v>
      </c>
      <c r="G47" s="101">
        <v>2711876.59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275199</v>
      </c>
      <c r="D48" s="101">
        <v>35112831.780000001</v>
      </c>
      <c r="E48" s="101">
        <v>6320309.7204</v>
      </c>
      <c r="F48" s="101">
        <v>28792522.059600003</v>
      </c>
      <c r="G48" s="101">
        <v>5326616.6399999997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219664</v>
      </c>
      <c r="D49" s="103">
        <v>20701992.460000001</v>
      </c>
      <c r="E49" s="103">
        <v>3726358.6428</v>
      </c>
      <c r="F49" s="103">
        <v>16975633.817200001</v>
      </c>
      <c r="G49" s="103">
        <v>3140492.23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1253544</v>
      </c>
      <c r="D50" s="103">
        <v>155448966.34999999</v>
      </c>
      <c r="E50" s="103">
        <v>27980813.943</v>
      </c>
      <c r="F50" s="103">
        <v>127468152.40700001</v>
      </c>
      <c r="G50" s="103">
        <v>23581608.18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1236024</v>
      </c>
      <c r="D52" s="107">
        <v>161428477</v>
      </c>
      <c r="E52" s="107">
        <v>29057126</v>
      </c>
      <c r="F52" s="107">
        <v>132371351</v>
      </c>
      <c r="G52" s="108">
        <v>24488700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17520</v>
      </c>
      <c r="D53" s="111">
        <f t="shared" ref="D53:G53" si="0">D50-D52</f>
        <v>-5979510.650000006</v>
      </c>
      <c r="E53" s="111">
        <f t="shared" si="0"/>
        <v>-1076312.057</v>
      </c>
      <c r="F53" s="111">
        <f t="shared" si="0"/>
        <v>-4903198.5929999948</v>
      </c>
      <c r="G53" s="112">
        <f t="shared" si="0"/>
        <v>-907091.8200000003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1.4174482048892255E-2</v>
      </c>
      <c r="D54" s="116">
        <f t="shared" ref="D54:G54" si="1">D53/D52</f>
        <v>-3.7041238083414529E-2</v>
      </c>
      <c r="E54" s="116">
        <f t="shared" si="1"/>
        <v>-3.7041242723041504E-2</v>
      </c>
      <c r="F54" s="116">
        <f t="shared" si="1"/>
        <v>-3.7041237064959737E-2</v>
      </c>
      <c r="G54" s="117">
        <f t="shared" si="1"/>
        <v>-3.7041240245500998E-2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1144939</v>
      </c>
      <c r="D56" s="107">
        <v>137802875</v>
      </c>
      <c r="E56" s="107">
        <v>24804517</v>
      </c>
      <c r="F56" s="107">
        <v>112998357</v>
      </c>
      <c r="G56" s="108">
        <v>20904696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108605</v>
      </c>
      <c r="D57" s="111">
        <f t="shared" ref="D57:G57" si="2">D50-D56</f>
        <v>17646091.349999994</v>
      </c>
      <c r="E57" s="111">
        <f t="shared" si="2"/>
        <v>3176296.943</v>
      </c>
      <c r="F57" s="111">
        <f t="shared" si="2"/>
        <v>14469795.407000005</v>
      </c>
      <c r="G57" s="112">
        <f t="shared" si="2"/>
        <v>2676912.1799999997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9.4856581879034604E-2</v>
      </c>
      <c r="D58" s="122">
        <f t="shared" ref="D58:G58" si="3">D57/D56</f>
        <v>0.12805314366626963</v>
      </c>
      <c r="E58" s="122">
        <f t="shared" si="3"/>
        <v>0.128053166405135</v>
      </c>
      <c r="F58" s="122">
        <f t="shared" si="3"/>
        <v>0.12805314865772788</v>
      </c>
      <c r="G58" s="123">
        <f t="shared" si="3"/>
        <v>0.128053150354351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1803265</v>
      </c>
      <c r="D60" s="107">
        <v>167848569</v>
      </c>
      <c r="E60" s="107">
        <v>30212742</v>
      </c>
      <c r="F60" s="107">
        <v>137635826</v>
      </c>
      <c r="G60" s="108">
        <v>25462628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-549721</v>
      </c>
      <c r="D61" s="111">
        <f>D50-D60</f>
        <v>-12399602.650000006</v>
      </c>
      <c r="E61" s="111">
        <f>E50-E60</f>
        <v>-2231928.057</v>
      </c>
      <c r="F61" s="111">
        <f>F50-F60</f>
        <v>-10167673.592999995</v>
      </c>
      <c r="G61" s="112">
        <f>G50-G60</f>
        <v>-1881019.8200000003</v>
      </c>
    </row>
    <row r="62" spans="1:12" x14ac:dyDescent="0.25">
      <c r="A62" s="113"/>
      <c r="B62" s="121"/>
      <c r="C62" s="115">
        <f>C61/C60</f>
        <v>-0.3048475958885688</v>
      </c>
      <c r="D62" s="116">
        <f t="shared" ref="D62:G62" si="4">D61/D60</f>
        <v>-7.3873746579275312E-2</v>
      </c>
      <c r="E62" s="116">
        <f t="shared" si="4"/>
        <v>-7.3873733704805739E-2</v>
      </c>
      <c r="F62" s="116">
        <f t="shared" si="4"/>
        <v>-7.3873742676561507E-2</v>
      </c>
      <c r="G62" s="117">
        <f t="shared" si="4"/>
        <v>-7.3873750187922485E-2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2023-01-18T17:28:58Z</dcterms:created>
  <dcterms:modified xsi:type="dcterms:W3CDTF">2023-01-18T17:29:12Z</dcterms:modified>
</cp:coreProperties>
</file>