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F48"/>
  <c r="G48" s="1"/>
  <c r="E48"/>
  <c r="E47"/>
  <c r="F47" s="1"/>
  <c r="G47" s="1"/>
  <c r="F46"/>
  <c r="F50" s="1"/>
  <c r="E46"/>
  <c r="E50" s="1"/>
  <c r="F32"/>
  <c r="C32"/>
  <c r="D31"/>
  <c r="E31" s="1"/>
  <c r="B31"/>
  <c r="G31" s="1"/>
  <c r="H31" s="1"/>
  <c r="B30"/>
  <c r="G30" s="1"/>
  <c r="H30" s="1"/>
  <c r="G29"/>
  <c r="H29" s="1"/>
  <c r="D29"/>
  <c r="E29" s="1"/>
  <c r="B29"/>
  <c r="B28"/>
  <c r="B32" s="1"/>
  <c r="E13"/>
  <c r="D13"/>
  <c r="F12"/>
  <c r="G12" s="1"/>
  <c r="H12" s="1"/>
  <c r="G11"/>
  <c r="H11" s="1"/>
  <c r="F11"/>
  <c r="F10"/>
  <c r="G10" s="1"/>
  <c r="H10" s="1"/>
  <c r="G9"/>
  <c r="G13" s="1"/>
  <c r="F9"/>
  <c r="F13" s="1"/>
  <c r="H9" l="1"/>
  <c r="H13" s="1"/>
  <c r="D28"/>
  <c r="G28"/>
  <c r="D30"/>
  <c r="E30" s="1"/>
  <c r="G46"/>
  <c r="G50" s="1"/>
  <c r="H28" l="1"/>
  <c r="G32"/>
  <c r="H32" s="1"/>
  <c r="D32"/>
  <c r="E32" s="1"/>
  <c r="E28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<sst xmlns="http://schemas.openxmlformats.org/spreadsheetml/2006/main" count="60" uniqueCount="41">
  <si>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</si>
  <si>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</si>
  <si>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</si>
  <si>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</si>
  <si>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NOVEMBER 2010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</si>
  <si>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</si>
  <si>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</si>
  <si>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</si>
  <si>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</si>
  <si>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</si>
  <si>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</si>
  <si>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</si>
  <si>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</si>
  <si>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</si>
  <si>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</si>
  <si>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</si>
  <si>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</si>
  <si>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</si>
  <si>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</si>
  <si>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</si>
  <si>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</si>
  <si>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</si>
  <si>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</si>
  <si>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</si>
  <si>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</si>
  <si>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</si>
  <si>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</si>
  <si>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</si>
  <si>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</si>
  <si>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</si>
  <si>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</si>
  <si>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</si>
  <si>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</si>
  <si>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</si>
  <si>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2010 - NOVEMBER 30, 2010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</si>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</sst>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E3" sqref="E3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145508</v>
      </c>
      <c r="E9" s="27">
        <v>12447027.32</v>
      </c>
      <c r="F9" s="28">
        <f>E9*0.18</f>
        <v>2240464.9175999998</v>
      </c>
      <c r="G9" s="28">
        <f>E9-F9</f>
        <v>10206562.4024</v>
      </c>
      <c r="H9" s="29">
        <f>G9*0.185</f>
        <v>1888214.0444439999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118824</v>
      </c>
      <c r="E10" s="35">
        <v>5732886.7199999997</v>
      </c>
      <c r="F10" s="36">
        <f>E10*0.18</f>
        <v>1031919.6096</v>
      </c>
      <c r="G10" s="36">
        <f>E10-F10</f>
        <v>4700967.1103999997</v>
      </c>
      <c r="H10" s="37">
        <f>G10*0.185</f>
        <v>869678.91542399989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85662</v>
      </c>
      <c r="E11" s="35">
        <v>6657468.6699999999</v>
      </c>
      <c r="F11" s="36">
        <f>E11*0.18</f>
        <v>1198344.3606</v>
      </c>
      <c r="G11" s="36">
        <f>E11-F11</f>
        <v>5459124.3093999997</v>
      </c>
      <c r="H11" s="37">
        <f>G11*0.185</f>
        <v>1009937.9972389999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70228</v>
      </c>
      <c r="E12" s="42">
        <v>3711473.05</v>
      </c>
      <c r="F12" s="43">
        <f>E12*0.18</f>
        <v>668065.14899999998</v>
      </c>
      <c r="G12" s="43">
        <f>E12-F12</f>
        <v>3043407.9009999996</v>
      </c>
      <c r="H12" s="44">
        <f>G12*0.185</f>
        <v>563030.46168499987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420222</v>
      </c>
      <c r="E13" s="43">
        <f>SUM(E9:E12)</f>
        <v>28548855.760000002</v>
      </c>
      <c r="F13" s="43">
        <f>SUM(F9:F12)</f>
        <v>5138794.0367999999</v>
      </c>
      <c r="G13" s="43">
        <f>SUM(G9:G12)</f>
        <v>23410061.723200001</v>
      </c>
      <c r="H13" s="44">
        <f>SUM(H9:H12)</f>
        <v>4330861.418792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40483</v>
      </c>
      <c r="C27" s="65">
        <v>40452</v>
      </c>
      <c r="D27" s="66" t="s">
        <v>30</v>
      </c>
      <c r="E27" s="67" t="s">
        <v>31</v>
      </c>
      <c r="F27" s="68">
        <v>40118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12447027.32</v>
      </c>
      <c r="C28" s="27">
        <v>13943002.390000001</v>
      </c>
      <c r="D28" s="71">
        <f>B28-C28</f>
        <v>-1495975.0700000003</v>
      </c>
      <c r="E28" s="72">
        <f>D28/C28</f>
        <v>-0.10729217625845937</v>
      </c>
      <c r="F28" s="73">
        <v>12710235.67</v>
      </c>
      <c r="G28" s="74">
        <f>B28-F28</f>
        <v>-263208.34999999963</v>
      </c>
      <c r="H28" s="72">
        <f>G28/F28</f>
        <v>-2.0708376841607347E-2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5732886.7199999997</v>
      </c>
      <c r="C29" s="35">
        <v>6184117.0700000003</v>
      </c>
      <c r="D29" s="77">
        <f>B29-C29</f>
        <v>-451230.35000000056</v>
      </c>
      <c r="E29" s="78">
        <f>D29/C29</f>
        <v>-7.2966010328132505E-2</v>
      </c>
      <c r="F29" s="50">
        <v>5164794.01</v>
      </c>
      <c r="G29" s="79">
        <f>B29-F29</f>
        <v>568092.71</v>
      </c>
      <c r="H29" s="78">
        <f>G29/F29</f>
        <v>0.10999329477614539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6657468.6699999999</v>
      </c>
      <c r="C30" s="35">
        <v>7316391.5899999999</v>
      </c>
      <c r="D30" s="77">
        <f>B30-C30</f>
        <v>-658922.91999999993</v>
      </c>
      <c r="E30" s="78">
        <f>D30/C30</f>
        <v>-9.0061188209309598E-2</v>
      </c>
      <c r="F30" s="50">
        <v>7002974.0599999996</v>
      </c>
      <c r="G30" s="79">
        <f>B30-F30</f>
        <v>-345505.38999999966</v>
      </c>
      <c r="H30" s="78">
        <f>G30/F30</f>
        <v>-4.9336951278097362E-2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3711473.05</v>
      </c>
      <c r="C31" s="42">
        <v>3906537.03</v>
      </c>
      <c r="D31" s="82">
        <f>B31-C31</f>
        <v>-195063.97999999998</v>
      </c>
      <c r="E31" s="83">
        <f>D31/C31</f>
        <v>-4.9932709840459388E-2</v>
      </c>
      <c r="F31" s="84">
        <v>3384692.86</v>
      </c>
      <c r="G31" s="85">
        <f>B31-F31</f>
        <v>326780.18999999994</v>
      </c>
      <c r="H31" s="83">
        <f>G31/F31</f>
        <v>9.6546482507130632E-2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28548855.760000002</v>
      </c>
      <c r="C32" s="87">
        <f>SUM(C28:C31)</f>
        <v>31350048.080000002</v>
      </c>
      <c r="D32" s="88">
        <f>SUM(D28:D31)</f>
        <v>-2801192.3200000008</v>
      </c>
      <c r="E32" s="83">
        <f>D32/C32</f>
        <v>-8.9352090078198068E-2</v>
      </c>
      <c r="F32" s="89">
        <f>SUM(F28:F31)</f>
        <v>28262696.599999998</v>
      </c>
      <c r="G32" s="88">
        <f>SUM(G28:G31)</f>
        <v>286159.16000000061</v>
      </c>
      <c r="H32" s="83">
        <f>G32/F32</f>
        <v>1.0124977246509473E-2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v>803852</v>
      </c>
      <c r="D46" s="97">
        <v>69789577.409999996</v>
      </c>
      <c r="E46" s="97">
        <f>D46*0.18</f>
        <v>12562123.933799999</v>
      </c>
      <c r="F46" s="97">
        <f>D46-E46</f>
        <v>57227453.476199999</v>
      </c>
      <c r="G46" s="97">
        <f>0.185*F46</f>
        <v>10587078.893097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v>775475</v>
      </c>
      <c r="D47" s="99">
        <v>32907145.309999999</v>
      </c>
      <c r="E47" s="99">
        <f>D47*0.18</f>
        <v>5923286.1557999998</v>
      </c>
      <c r="F47" s="99">
        <f>D47-E47</f>
        <v>26983859.154199999</v>
      </c>
      <c r="G47" s="99">
        <f>0.185*F47</f>
        <v>4992013.943527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v>801246</v>
      </c>
      <c r="D48" s="99">
        <v>37243311.810000002</v>
      </c>
      <c r="E48" s="99">
        <f>D48*0.18</f>
        <v>6703796.1258000005</v>
      </c>
      <c r="F48" s="99">
        <f>D48-E48</f>
        <v>30539515.684200004</v>
      </c>
      <c r="G48" s="99">
        <f>0.185*F48</f>
        <v>5649810.4015770005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v>336678</v>
      </c>
      <c r="D49" s="101">
        <v>18078105.309999999</v>
      </c>
      <c r="E49" s="101">
        <f>D49*0.18</f>
        <v>3254058.9557999996</v>
      </c>
      <c r="F49" s="101">
        <f>D49-E49</f>
        <v>14824046.354199998</v>
      </c>
      <c r="G49" s="101">
        <f>0.185*F49</f>
        <v>2742448.5755269998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2717251</v>
      </c>
      <c r="D50" s="101">
        <f>SUM(D46:D49)</f>
        <v>158018139.84</v>
      </c>
      <c r="E50" s="101">
        <f>SUM(E46:E49)</f>
        <v>28443265.171199996</v>
      </c>
      <c r="F50" s="101">
        <f>SUM(F46:F49)</f>
        <v>129574874.6688</v>
      </c>
      <c r="G50" s="101">
        <f>SUM(G46:G49)</f>
        <v>23971351.813728001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2010-12-14T16:57:44Z</dcterms:created>
  <dcterms:modified xsi:type="dcterms:W3CDTF">2010-12-14T19:14:20Z</dcterms:modified>
</cp:coreProperties>
</file>