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Racetrack Revenue" sheetId="1" r:id="rId1"/>
  </sheets>
  <calcPr calcId="145621"/>
</workbook>
</file>

<file path=xl/calcChain.xml><?xml version="1.0" encoding="utf-8"?>
<calcChain xmlns="http://schemas.openxmlformats.org/spreadsheetml/2006/main">
  <c r="D50" i="1" l="1"/>
  <c r="C50" i="1"/>
  <c r="E49" i="1"/>
  <c r="F49" i="1" s="1"/>
  <c r="G49" i="1" s="1"/>
  <c r="F48" i="1"/>
  <c r="G48" i="1" s="1"/>
  <c r="E48" i="1"/>
  <c r="E47" i="1"/>
  <c r="F47" i="1" s="1"/>
  <c r="G47" i="1" s="1"/>
  <c r="F46" i="1"/>
  <c r="G46" i="1" s="1"/>
  <c r="E46" i="1"/>
  <c r="E50" i="1" s="1"/>
  <c r="F32" i="1"/>
  <c r="C32" i="1"/>
  <c r="D31" i="1"/>
  <c r="E31" i="1" s="1"/>
  <c r="B31" i="1"/>
  <c r="G31" i="1" s="1"/>
  <c r="H31" i="1" s="1"/>
  <c r="B30" i="1"/>
  <c r="G30" i="1" s="1"/>
  <c r="H30" i="1" s="1"/>
  <c r="G29" i="1"/>
  <c r="H29" i="1" s="1"/>
  <c r="D29" i="1"/>
  <c r="E29" i="1" s="1"/>
  <c r="B29" i="1"/>
  <c r="B28" i="1"/>
  <c r="G28" i="1" s="1"/>
  <c r="E13" i="1"/>
  <c r="D13" i="1"/>
  <c r="F12" i="1"/>
  <c r="G12" i="1" s="1"/>
  <c r="H12" i="1" s="1"/>
  <c r="G11" i="1"/>
  <c r="H11" i="1" s="1"/>
  <c r="F11" i="1"/>
  <c r="F10" i="1"/>
  <c r="G10" i="1" s="1"/>
  <c r="H10" i="1" s="1"/>
  <c r="G9" i="1"/>
  <c r="H9" i="1" s="1"/>
  <c r="H13" i="1" s="1"/>
  <c r="F9" i="1"/>
  <c r="F13" i="1" s="1"/>
  <c r="G32" i="1" l="1"/>
  <c r="H32" i="1" s="1"/>
  <c r="H28" i="1"/>
  <c r="G50" i="1"/>
  <c r="G13" i="1"/>
  <c r="B32" i="1"/>
  <c r="F50" i="1"/>
  <c r="D28" i="1"/>
  <c r="D30" i="1"/>
  <c r="E30" i="1" s="1"/>
  <c r="D32" i="1" l="1"/>
  <c r="E32" i="1" s="1"/>
  <c r="E28" i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<sst xmlns="http://schemas.openxmlformats.org/spreadsheetml/2006/main" count="60" uniqueCount="41">
  <si>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</si>
  <si>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</si>
  <si>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</si>
  <si>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</si>
  <si>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JULY 2012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</si>
  <si>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</si>
  <si>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</si>
  <si>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</si>
  <si>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</si>
  <si>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</si>
  <si>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</si>
  <si>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</si>
  <si>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</si>
  <si>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</si>
  <si>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</si>
  <si>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</si>
  <si>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</si>
  <si>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</si>
  <si>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</si>
  <si>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</si>
  <si>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</si>
  <si>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</si>
  <si>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</si>
  <si>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</si>
  <si>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</si>
  <si>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</si>
  <si>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</si>
  <si>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</si>
  <si>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</si>
  <si>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</si>
  <si>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</si>
  <si>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</si>
  <si>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</si>
  <si>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</si>
  <si>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2012 - JULY 31, 2012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</si>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</sst>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118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2" fillId="0" borderId="0" xfId="0" applyFont="1" applyFill="1" applyAlignment="1">
      <alignment vertical="center"/>
    </xf>
    <xf numFmtId="164" fontId="0" fillId="0" borderId="0" xfId="0" applyFill="1" applyBorder="1" applyAlignment="1">
      <alignment vertical="center"/>
    </xf>
    <xf numFmtId="164" fontId="0" fillId="0" borderId="0" xfId="0" applyFill="1" applyAlignment="1">
      <alignment vertical="center"/>
    </xf>
    <xf numFmtId="165" fontId="3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left" vertical="center"/>
    </xf>
    <xf numFmtId="164" fontId="1" fillId="0" borderId="0" xfId="0" applyFont="1" applyFill="1" applyAlignment="1" applyProtection="1">
      <alignment vertical="center"/>
    </xf>
    <xf numFmtId="164" fontId="4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Alignment="1" applyProtection="1">
      <alignment vertical="center"/>
    </xf>
    <xf numFmtId="164" fontId="3" fillId="0" borderId="0" xfId="0" applyFont="1" applyFill="1" applyAlignment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4" fontId="3" fillId="0" borderId="0" xfId="0" applyFont="1" applyFill="1" applyProtection="1"/>
    <xf numFmtId="165" fontId="4" fillId="0" borderId="0" xfId="0" applyNumberFormat="1" applyFont="1" applyFill="1" applyAlignment="1" applyProtection="1">
      <alignment horizontal="left"/>
    </xf>
    <xf numFmtId="164" fontId="2" fillId="0" borderId="0" xfId="0" applyFont="1" applyFill="1" applyProtection="1"/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6">
    <cellStyle name="Comma" xfId="1" builtinId="3"/>
    <cellStyle name="Currency" xfId="2" builtinId="4"/>
    <cellStyle name="Normal" xfId="0" builtinId="0"/>
    <cellStyle name="Normal 2" xfId="5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267450" y="2819400"/>
          <a:ext cx="133350" cy="289560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A2" sqref="A2"/>
    </sheetView>
  </sheetViews>
  <sheetFormatPr defaultRowHeight="12" x14ac:dyDescent="0.15"/>
  <cols>
    <col min="1" max="1" width="15.875" style="16" customWidth="1"/>
    <col min="2" max="2" width="11.5" style="16" customWidth="1"/>
    <col min="3" max="3" width="10.875" style="16" customWidth="1"/>
    <col min="4" max="4" width="11.125" style="16" customWidth="1"/>
    <col min="5" max="5" width="13.625" style="16" customWidth="1"/>
    <col min="6" max="6" width="13.75" style="16" customWidth="1"/>
    <col min="7" max="7" width="14.75" style="16" customWidth="1"/>
    <col min="8" max="8" width="15.5" style="16" customWidth="1"/>
    <col min="9" max="9" width="11.75" style="16" customWidth="1"/>
    <col min="10" max="16384" width="9" style="16"/>
  </cols>
  <sheetData>
    <row r="1" spans="1:12" s="6" customFormat="1" ht="15" customHeight="1" x14ac:dyDescent="0.1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s="6" customFormat="1" ht="15" customHeight="1" x14ac:dyDescent="0.1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s="6" customFormat="1" ht="15" customHeight="1" x14ac:dyDescent="0.1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11"/>
      <c r="C4" s="12"/>
      <c r="D4" s="13"/>
      <c r="E4" s="14"/>
      <c r="F4" s="14"/>
      <c r="G4" s="14"/>
      <c r="H4" s="14"/>
      <c r="I4" s="15"/>
      <c r="J4" s="15"/>
      <c r="K4" s="15"/>
      <c r="L4" s="15"/>
    </row>
    <row r="5" spans="1:12" ht="12.75" x14ac:dyDescent="0.2">
      <c r="A5" s="14"/>
      <c r="B5" s="14"/>
      <c r="C5" s="14"/>
      <c r="D5" s="14"/>
      <c r="E5" s="14"/>
      <c r="F5" s="14"/>
      <c r="G5" s="14"/>
      <c r="H5" s="14"/>
      <c r="I5" s="15"/>
      <c r="J5" s="15"/>
      <c r="K5" s="15"/>
      <c r="L5" s="15"/>
    </row>
    <row r="6" spans="1:12" ht="13.5" thickBot="1" x14ac:dyDescent="0.25">
      <c r="A6" s="14"/>
      <c r="B6" s="14"/>
      <c r="C6" s="14"/>
      <c r="D6" s="14"/>
      <c r="E6" s="14"/>
      <c r="F6" s="14"/>
      <c r="G6" s="14"/>
      <c r="H6" s="14"/>
      <c r="I6" s="15"/>
      <c r="J6" s="15"/>
      <c r="K6" s="15"/>
      <c r="L6" s="15"/>
    </row>
    <row r="7" spans="1:12" ht="12.75" x14ac:dyDescent="0.2">
      <c r="A7" s="17"/>
      <c r="B7" s="18"/>
      <c r="C7" s="19" t="s">
        <v>5</v>
      </c>
      <c r="D7" s="19" t="s">
        <v>6</v>
      </c>
      <c r="E7" s="19" t="s">
        <v>6</v>
      </c>
      <c r="F7" s="19" t="s">
        <v>7</v>
      </c>
      <c r="G7" s="20" t="s">
        <v>8</v>
      </c>
      <c r="H7" s="21" t="s">
        <v>9</v>
      </c>
      <c r="I7" s="22"/>
      <c r="J7" s="15"/>
      <c r="K7" s="15"/>
      <c r="L7" s="15"/>
    </row>
    <row r="8" spans="1:12" ht="13.5" thickBot="1" x14ac:dyDescent="0.25">
      <c r="A8" s="23" t="s">
        <v>10</v>
      </c>
      <c r="B8" s="24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5" t="s">
        <v>16</v>
      </c>
      <c r="H8" s="26" t="s">
        <v>17</v>
      </c>
      <c r="I8" s="22"/>
      <c r="J8" s="15"/>
      <c r="K8" s="15"/>
      <c r="L8" s="15"/>
    </row>
    <row r="9" spans="1:12" ht="12.75" customHeight="1" x14ac:dyDescent="0.2">
      <c r="A9" s="27" t="s">
        <v>18</v>
      </c>
      <c r="B9" s="28">
        <v>37300</v>
      </c>
      <c r="C9" s="29">
        <v>31</v>
      </c>
      <c r="D9" s="30">
        <v>187073</v>
      </c>
      <c r="E9" s="31">
        <v>16304608.93</v>
      </c>
      <c r="F9" s="32">
        <f>E9*0.18</f>
        <v>2934829.6073999996</v>
      </c>
      <c r="G9" s="32">
        <f>E9-F9</f>
        <v>13369779.3226</v>
      </c>
      <c r="H9" s="33">
        <f>G9*0.185</f>
        <v>2473409.1746809999</v>
      </c>
      <c r="I9" s="34"/>
      <c r="J9" s="15"/>
      <c r="K9" s="15"/>
      <c r="L9" s="15"/>
    </row>
    <row r="10" spans="1:12" ht="12.75" x14ac:dyDescent="0.2">
      <c r="A10" s="35" t="s">
        <v>19</v>
      </c>
      <c r="B10" s="36">
        <v>37762</v>
      </c>
      <c r="C10" s="37">
        <v>31</v>
      </c>
      <c r="D10" s="38">
        <v>126597</v>
      </c>
      <c r="E10" s="39">
        <v>6412280.79</v>
      </c>
      <c r="F10" s="40">
        <f>E10*0.18</f>
        <v>1154210.5422</v>
      </c>
      <c r="G10" s="40">
        <f>E10-F10</f>
        <v>5258070.2478</v>
      </c>
      <c r="H10" s="41">
        <f>G10*0.185</f>
        <v>972742.99584300001</v>
      </c>
      <c r="I10" s="15"/>
      <c r="J10" s="15"/>
      <c r="K10" s="15"/>
      <c r="L10" s="15"/>
    </row>
    <row r="11" spans="1:12" ht="12.75" x14ac:dyDescent="0.2">
      <c r="A11" s="35" t="s">
        <v>20</v>
      </c>
      <c r="B11" s="36">
        <v>37974</v>
      </c>
      <c r="C11" s="37">
        <v>31</v>
      </c>
      <c r="D11" s="38">
        <v>133512</v>
      </c>
      <c r="E11" s="39">
        <v>8487087.9000000004</v>
      </c>
      <c r="F11" s="40">
        <f>E11*0.18</f>
        <v>1527675.8219999999</v>
      </c>
      <c r="G11" s="40">
        <f>E11-F11</f>
        <v>6959412.0780000007</v>
      </c>
      <c r="H11" s="41">
        <f>G11*0.185</f>
        <v>1287491.2344300002</v>
      </c>
      <c r="I11" s="15"/>
      <c r="J11" s="15"/>
      <c r="K11" s="15"/>
      <c r="L11" s="15"/>
    </row>
    <row r="12" spans="1:12" ht="13.5" thickBot="1" x14ac:dyDescent="0.25">
      <c r="A12" s="42" t="s">
        <v>21</v>
      </c>
      <c r="B12" s="43">
        <v>39344</v>
      </c>
      <c r="C12" s="44">
        <v>31</v>
      </c>
      <c r="D12" s="45">
        <v>60580</v>
      </c>
      <c r="E12" s="46">
        <v>3813994.74</v>
      </c>
      <c r="F12" s="47">
        <f>E12*0.18</f>
        <v>686519.05319999997</v>
      </c>
      <c r="G12" s="47">
        <f>E12-F12</f>
        <v>3127475.6868000003</v>
      </c>
      <c r="H12" s="48">
        <f>G12*0.185</f>
        <v>578583.00205800007</v>
      </c>
      <c r="I12" s="15"/>
      <c r="J12" s="15"/>
      <c r="K12" s="15"/>
      <c r="L12" s="15"/>
    </row>
    <row r="13" spans="1:12" ht="13.5" thickBot="1" x14ac:dyDescent="0.25">
      <c r="A13" s="42" t="s">
        <v>22</v>
      </c>
      <c r="B13" s="49"/>
      <c r="C13" s="44"/>
      <c r="D13" s="45">
        <f>SUM(D9:D12)</f>
        <v>507762</v>
      </c>
      <c r="E13" s="47">
        <f>SUM(E9:E12)</f>
        <v>35017972.359999999</v>
      </c>
      <c r="F13" s="47">
        <f>SUM(F9:F12)</f>
        <v>6303235.0247999998</v>
      </c>
      <c r="G13" s="47">
        <f>SUM(G9:G12)</f>
        <v>28714737.335200001</v>
      </c>
      <c r="H13" s="48">
        <f>SUM(H9:H12)</f>
        <v>5312226.4070120007</v>
      </c>
      <c r="I13" s="15"/>
      <c r="J13" s="15"/>
      <c r="K13" s="15"/>
      <c r="L13" s="15"/>
    </row>
    <row r="14" spans="1:12" ht="12.75" x14ac:dyDescent="0.2">
      <c r="A14" s="50"/>
      <c r="B14" s="51"/>
      <c r="C14" s="52"/>
      <c r="D14" s="53"/>
      <c r="E14" s="54"/>
      <c r="F14" s="54"/>
      <c r="G14" s="54"/>
      <c r="H14" s="55"/>
      <c r="I14" s="15"/>
      <c r="J14" s="15"/>
      <c r="K14" s="15"/>
      <c r="L14" s="15"/>
    </row>
    <row r="15" spans="1:12" ht="12.75" x14ac:dyDescent="0.2">
      <c r="A15" s="50"/>
      <c r="B15" s="51"/>
      <c r="C15" s="52"/>
      <c r="D15" s="53"/>
      <c r="E15" s="54"/>
      <c r="F15" s="54"/>
      <c r="G15" s="54"/>
      <c r="H15" s="34"/>
      <c r="I15" s="15"/>
      <c r="J15" s="15"/>
      <c r="K15" s="15"/>
      <c r="L15" s="15"/>
    </row>
    <row r="16" spans="1:12" ht="12.75" x14ac:dyDescent="0.2">
      <c r="A16" s="14" t="s">
        <v>23</v>
      </c>
      <c r="B16" s="14"/>
      <c r="C16" s="14"/>
      <c r="D16" s="14"/>
      <c r="E16" s="14"/>
      <c r="F16" s="14"/>
      <c r="G16" s="14"/>
      <c r="H16" s="14"/>
      <c r="I16" s="15"/>
      <c r="J16" s="15"/>
      <c r="K16" s="15"/>
      <c r="L16" s="15"/>
    </row>
    <row r="17" spans="1:12" ht="12.75" x14ac:dyDescent="0.2">
      <c r="A17" s="14" t="s">
        <v>24</v>
      </c>
      <c r="B17" s="14"/>
      <c r="C17" s="14"/>
      <c r="D17" s="14"/>
      <c r="E17" s="14"/>
      <c r="F17" s="14"/>
      <c r="G17" s="14"/>
      <c r="H17" s="14"/>
      <c r="I17" s="15"/>
      <c r="J17" s="15"/>
      <c r="K17" s="15"/>
      <c r="L17" s="15"/>
    </row>
    <row r="18" spans="1:12" ht="12.75" x14ac:dyDescent="0.2">
      <c r="A18" s="56" t="s">
        <v>25</v>
      </c>
      <c r="B18" s="14"/>
      <c r="C18" s="14"/>
      <c r="D18" s="14"/>
      <c r="E18" s="14"/>
      <c r="F18" s="14"/>
      <c r="G18" s="14"/>
      <c r="H18" s="14"/>
      <c r="I18" s="15"/>
      <c r="J18" s="15"/>
      <c r="K18" s="15"/>
      <c r="L18" s="15"/>
    </row>
    <row r="19" spans="1:12" ht="12.75" customHeight="1" x14ac:dyDescent="0.2">
      <c r="A19" s="57" t="s">
        <v>26</v>
      </c>
      <c r="B19" s="14"/>
      <c r="C19" s="14"/>
      <c r="D19" s="14"/>
      <c r="E19" s="14"/>
      <c r="F19" s="14"/>
      <c r="G19" s="14"/>
      <c r="H19" s="14"/>
      <c r="I19" s="15"/>
      <c r="J19" s="15"/>
      <c r="K19" s="15"/>
      <c r="L19" s="15"/>
    </row>
    <row r="20" spans="1:12" ht="12.75" customHeight="1" x14ac:dyDescent="0.2">
      <c r="A20" s="14"/>
      <c r="B20" s="14"/>
      <c r="C20" s="14"/>
      <c r="D20" s="14"/>
      <c r="E20" s="14"/>
      <c r="F20" s="14"/>
      <c r="G20" s="14"/>
      <c r="H20" s="14"/>
      <c r="I20" s="15"/>
      <c r="J20" s="15"/>
      <c r="K20" s="15"/>
      <c r="L20" s="15"/>
    </row>
    <row r="21" spans="1:12" ht="12.75" customHeight="1" x14ac:dyDescent="0.2">
      <c r="A21" s="14"/>
      <c r="B21" s="14"/>
      <c r="C21" s="14"/>
      <c r="D21" s="14"/>
      <c r="E21" s="14"/>
      <c r="F21" s="14"/>
      <c r="G21" s="14"/>
      <c r="H21" s="14"/>
      <c r="I21" s="15"/>
      <c r="J21" s="15"/>
      <c r="K21" s="15"/>
      <c r="L21" s="15"/>
    </row>
    <row r="22" spans="1:12" ht="12.75" customHeight="1" x14ac:dyDescent="0.25">
      <c r="A22" s="14"/>
      <c r="B22" s="14"/>
      <c r="C22" s="14"/>
      <c r="D22" s="14"/>
      <c r="E22" s="14"/>
      <c r="F22" s="58"/>
      <c r="G22" s="14"/>
      <c r="H22" s="14"/>
      <c r="I22" s="59"/>
      <c r="J22" s="15"/>
      <c r="K22" s="15"/>
      <c r="L22" s="15"/>
    </row>
    <row r="23" spans="1:12" ht="12.75" x14ac:dyDescent="0.2">
      <c r="A23" s="14"/>
      <c r="B23" s="14"/>
      <c r="C23" s="14"/>
      <c r="D23" s="14"/>
      <c r="E23" s="14"/>
      <c r="F23" s="14"/>
      <c r="G23" s="14"/>
      <c r="H23" s="14"/>
      <c r="I23" s="15"/>
      <c r="J23" s="15"/>
      <c r="K23" s="15"/>
      <c r="L23" s="15"/>
    </row>
    <row r="24" spans="1:12" ht="12.75" x14ac:dyDescent="0.2">
      <c r="A24" s="14" t="s">
        <v>27</v>
      </c>
      <c r="B24" s="14"/>
      <c r="C24" s="14"/>
      <c r="D24" s="14"/>
      <c r="E24" s="14"/>
      <c r="F24" s="60"/>
      <c r="G24" s="60"/>
      <c r="H24" s="60"/>
      <c r="I24" s="15"/>
      <c r="J24" s="15"/>
      <c r="K24" s="15"/>
      <c r="L24" s="15"/>
    </row>
    <row r="25" spans="1:12" ht="15" x14ac:dyDescent="0.25">
      <c r="A25" s="61"/>
      <c r="B25" s="62"/>
      <c r="C25" s="63" t="s">
        <v>28</v>
      </c>
      <c r="D25" s="63"/>
      <c r="E25" s="63"/>
      <c r="F25" s="63" t="s">
        <v>29</v>
      </c>
      <c r="G25" s="63"/>
      <c r="H25" s="63"/>
      <c r="I25" s="15"/>
      <c r="J25" s="15"/>
      <c r="K25" s="15"/>
      <c r="L25" s="15"/>
    </row>
    <row r="26" spans="1:12" ht="13.5" thickBot="1" x14ac:dyDescent="0.25">
      <c r="A26" s="61"/>
      <c r="B26" s="62"/>
      <c r="C26" s="61"/>
      <c r="D26" s="64"/>
      <c r="E26" s="65"/>
      <c r="F26" s="66"/>
      <c r="G26" s="67"/>
      <c r="H26" s="68"/>
      <c r="I26" s="15"/>
      <c r="J26" s="15"/>
      <c r="K26" s="15"/>
      <c r="L26" s="15"/>
    </row>
    <row r="27" spans="1:12" ht="13.5" thickBot="1" x14ac:dyDescent="0.25">
      <c r="A27" s="69" t="s">
        <v>10</v>
      </c>
      <c r="B27" s="70">
        <v>41091</v>
      </c>
      <c r="C27" s="71">
        <v>41061</v>
      </c>
      <c r="D27" s="72" t="s">
        <v>30</v>
      </c>
      <c r="E27" s="73" t="s">
        <v>31</v>
      </c>
      <c r="F27" s="74">
        <v>40725</v>
      </c>
      <c r="G27" s="72" t="s">
        <v>30</v>
      </c>
      <c r="H27" s="73" t="s">
        <v>31</v>
      </c>
      <c r="I27" s="15"/>
      <c r="J27" s="15"/>
      <c r="K27" s="15"/>
      <c r="L27" s="15"/>
    </row>
    <row r="28" spans="1:12" ht="12.75" x14ac:dyDescent="0.2">
      <c r="A28" s="75" t="s">
        <v>18</v>
      </c>
      <c r="B28" s="76">
        <f>E9</f>
        <v>16304608.93</v>
      </c>
      <c r="C28" s="31">
        <v>16211189.49</v>
      </c>
      <c r="D28" s="77">
        <f>B28-C28</f>
        <v>93419.439999999478</v>
      </c>
      <c r="E28" s="78">
        <f>D28/C28</f>
        <v>5.7626517818218084E-3</v>
      </c>
      <c r="F28" s="79">
        <v>17964613.640000001</v>
      </c>
      <c r="G28" s="80">
        <f>B28-F28</f>
        <v>-1660004.7100000009</v>
      </c>
      <c r="H28" s="78">
        <f>G28/F28</f>
        <v>-9.2404142013042534E-2</v>
      </c>
      <c r="I28" s="15"/>
      <c r="J28" s="15"/>
      <c r="K28" s="15"/>
      <c r="L28" s="15"/>
    </row>
    <row r="29" spans="1:12" ht="12.75" x14ac:dyDescent="0.2">
      <c r="A29" s="81" t="s">
        <v>19</v>
      </c>
      <c r="B29" s="82">
        <f>E10</f>
        <v>6412280.79</v>
      </c>
      <c r="C29" s="39">
        <v>6275696.2599999998</v>
      </c>
      <c r="D29" s="83">
        <f>B29-C29</f>
        <v>136584.53000000026</v>
      </c>
      <c r="E29" s="84">
        <f>D29/C29</f>
        <v>2.1764044074370208E-2</v>
      </c>
      <c r="F29" s="54">
        <v>7296591.71</v>
      </c>
      <c r="G29" s="85">
        <f>B29-F29</f>
        <v>-884310.91999999993</v>
      </c>
      <c r="H29" s="84">
        <f>G29/F29</f>
        <v>-0.12119506684032344</v>
      </c>
      <c r="I29" s="15"/>
      <c r="J29" s="15"/>
      <c r="K29" s="15"/>
      <c r="L29" s="15"/>
    </row>
    <row r="30" spans="1:12" ht="12.75" x14ac:dyDescent="0.2">
      <c r="A30" s="81" t="s">
        <v>20</v>
      </c>
      <c r="B30" s="82">
        <f>E11</f>
        <v>8487087.9000000004</v>
      </c>
      <c r="C30" s="39">
        <v>8424217.5800000001</v>
      </c>
      <c r="D30" s="83">
        <f>B30-C30</f>
        <v>62870.320000000298</v>
      </c>
      <c r="E30" s="84">
        <f>D30/C30</f>
        <v>7.4630456066639601E-3</v>
      </c>
      <c r="F30" s="54">
        <v>8808137.9000000004</v>
      </c>
      <c r="G30" s="85">
        <f>B30-F30</f>
        <v>-321050</v>
      </c>
      <c r="H30" s="84">
        <f>G30/F30</f>
        <v>-3.6449247689457724E-2</v>
      </c>
      <c r="I30" s="15"/>
      <c r="J30" s="15"/>
      <c r="K30" s="15"/>
      <c r="L30" s="15"/>
    </row>
    <row r="31" spans="1:12" ht="13.5" thickBot="1" x14ac:dyDescent="0.25">
      <c r="A31" s="86" t="s">
        <v>21</v>
      </c>
      <c r="B31" s="87">
        <f>E12</f>
        <v>3813994.74</v>
      </c>
      <c r="C31" s="46">
        <v>3804205.5</v>
      </c>
      <c r="D31" s="88">
        <f>B31-C31</f>
        <v>9789.2400000002235</v>
      </c>
      <c r="E31" s="89">
        <f>D31/C31</f>
        <v>2.5732679267721536E-3</v>
      </c>
      <c r="F31" s="90">
        <v>3866919.59</v>
      </c>
      <c r="G31" s="91">
        <f>B31-F31</f>
        <v>-52924.849999999627</v>
      </c>
      <c r="H31" s="89">
        <f>G31/F31</f>
        <v>-1.368656595209926E-2</v>
      </c>
      <c r="I31" s="15"/>
      <c r="J31" s="15"/>
      <c r="K31" s="15"/>
      <c r="L31" s="15"/>
    </row>
    <row r="32" spans="1:12" ht="12.75" customHeight="1" thickBot="1" x14ac:dyDescent="0.25">
      <c r="A32" s="92"/>
      <c r="B32" s="93">
        <f>SUM(B28:B31)</f>
        <v>35017972.359999999</v>
      </c>
      <c r="C32" s="93">
        <f>SUM(C28:C31)</f>
        <v>34715308.829999998</v>
      </c>
      <c r="D32" s="94">
        <f>SUM(D28:D31)</f>
        <v>302663.53000000026</v>
      </c>
      <c r="E32" s="89">
        <f>D32/C32</f>
        <v>8.7184455561705072E-3</v>
      </c>
      <c r="F32" s="95">
        <f>SUM(F28:F31)</f>
        <v>37936262.840000004</v>
      </c>
      <c r="G32" s="94">
        <f>SUM(G28:G31)</f>
        <v>-2918290.4800000004</v>
      </c>
      <c r="H32" s="89">
        <f>G32/F32</f>
        <v>-7.692614563295766E-2</v>
      </c>
      <c r="I32" s="15"/>
      <c r="J32" s="15"/>
      <c r="K32" s="15"/>
      <c r="L32" s="15"/>
    </row>
    <row r="33" spans="1:12" ht="12.75" customHeight="1" x14ac:dyDescent="0.2">
      <c r="A33" s="14"/>
      <c r="B33" s="14"/>
      <c r="C33" s="14"/>
      <c r="D33" s="14"/>
      <c r="E33" s="14"/>
      <c r="F33" s="96"/>
      <c r="G33" s="14"/>
      <c r="H33" s="14"/>
      <c r="I33" s="15"/>
      <c r="J33" s="15"/>
      <c r="K33" s="15"/>
      <c r="L33" s="15"/>
    </row>
    <row r="34" spans="1:12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5"/>
      <c r="J34" s="15"/>
      <c r="K34" s="15"/>
      <c r="L34" s="15"/>
    </row>
    <row r="35" spans="1:12" ht="12.75" customHeight="1" x14ac:dyDescent="0.2">
      <c r="A35" s="14"/>
      <c r="B35" s="14"/>
      <c r="C35" s="14"/>
      <c r="D35" s="14"/>
      <c r="E35" s="14"/>
      <c r="F35" s="14"/>
      <c r="G35" s="14"/>
      <c r="H35" s="58"/>
      <c r="I35" s="15"/>
      <c r="J35" s="15"/>
      <c r="K35" s="15"/>
      <c r="L35" s="15"/>
    </row>
    <row r="36" spans="1:12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5"/>
      <c r="J36" s="15"/>
      <c r="K36" s="15"/>
      <c r="L36" s="15"/>
    </row>
    <row r="37" spans="1:12" ht="12.2" customHeight="1" x14ac:dyDescent="0.2">
      <c r="A37" s="14"/>
      <c r="B37" s="14"/>
      <c r="C37" s="14"/>
      <c r="D37" s="14"/>
      <c r="E37" s="14"/>
      <c r="F37" s="14"/>
      <c r="G37" s="14"/>
      <c r="H37" s="14"/>
      <c r="I37" s="15"/>
      <c r="J37" s="15"/>
      <c r="K37" s="15"/>
      <c r="L37" s="15"/>
    </row>
    <row r="38" spans="1:12" s="6" customFormat="1" ht="15" customHeight="1" x14ac:dyDescent="0.15">
      <c r="A38" s="1" t="s">
        <v>0</v>
      </c>
      <c r="B38" s="7"/>
      <c r="C38" s="97"/>
      <c r="D38" s="97"/>
      <c r="E38" s="97"/>
      <c r="F38" s="4"/>
      <c r="G38" s="4"/>
      <c r="H38" s="4"/>
      <c r="I38" s="5"/>
      <c r="J38" s="5"/>
      <c r="K38" s="5"/>
      <c r="L38" s="5"/>
    </row>
    <row r="39" spans="1:12" s="6" customFormat="1" ht="15" x14ac:dyDescent="0.15">
      <c r="A39" s="1" t="s">
        <v>32</v>
      </c>
      <c r="B39" s="7"/>
      <c r="C39" s="97"/>
      <c r="D39" s="97"/>
      <c r="E39" s="97"/>
      <c r="F39" s="4"/>
      <c r="G39" s="4"/>
      <c r="H39" s="4"/>
      <c r="I39" s="5"/>
      <c r="J39" s="5"/>
      <c r="K39" s="5"/>
      <c r="L39" s="5"/>
    </row>
    <row r="40" spans="1:12" s="6" customFormat="1" ht="15" x14ac:dyDescent="0.15">
      <c r="A40" s="1" t="s">
        <v>33</v>
      </c>
      <c r="B40" s="98"/>
      <c r="C40" s="99" t="s">
        <v>34</v>
      </c>
      <c r="D40" s="97"/>
      <c r="E40" s="97"/>
      <c r="F40" s="4"/>
      <c r="G40" s="4"/>
      <c r="H40" s="4"/>
      <c r="I40" s="5"/>
      <c r="J40" s="5"/>
      <c r="K40" s="5"/>
      <c r="L40" s="5"/>
    </row>
    <row r="41" spans="1:12" ht="15" x14ac:dyDescent="0.25">
      <c r="A41" s="100"/>
      <c r="B41" s="101"/>
      <c r="C41" s="102" t="s">
        <v>35</v>
      </c>
      <c r="D41" s="103"/>
      <c r="E41" s="103"/>
      <c r="F41" s="14"/>
      <c r="G41" s="14"/>
      <c r="H41" s="14"/>
      <c r="I41" s="15"/>
      <c r="J41" s="15"/>
      <c r="K41" s="15"/>
      <c r="L41" s="15"/>
    </row>
    <row r="42" spans="1:12" ht="18.75" customHeight="1" x14ac:dyDescent="0.2">
      <c r="A42" s="10"/>
      <c r="B42" s="14"/>
      <c r="C42" s="104"/>
      <c r="D42" s="105"/>
      <c r="E42" s="105"/>
      <c r="F42" s="14"/>
      <c r="G42" s="14"/>
      <c r="H42" s="14"/>
      <c r="I42" s="15"/>
      <c r="J42" s="15"/>
      <c r="K42" s="15"/>
      <c r="L42" s="15"/>
    </row>
    <row r="43" spans="1:12" ht="13.5" thickBot="1" x14ac:dyDescent="0.25">
      <c r="A43" s="106"/>
      <c r="B43" s="51"/>
      <c r="C43" s="106"/>
      <c r="D43" s="106"/>
      <c r="E43" s="106"/>
      <c r="F43" s="14"/>
      <c r="G43" s="14"/>
      <c r="H43" s="14"/>
      <c r="I43" s="15"/>
      <c r="J43" s="15"/>
      <c r="K43" s="15"/>
      <c r="L43" s="15"/>
    </row>
    <row r="44" spans="1:12" ht="12.75" x14ac:dyDescent="0.2">
      <c r="A44" s="17"/>
      <c r="B44" s="28"/>
      <c r="C44" s="19" t="s">
        <v>36</v>
      </c>
      <c r="D44" s="19" t="s">
        <v>36</v>
      </c>
      <c r="E44" s="19" t="s">
        <v>36</v>
      </c>
      <c r="F44" s="19"/>
      <c r="G44" s="19"/>
      <c r="H44" s="14"/>
      <c r="I44" s="15"/>
      <c r="J44" s="15"/>
      <c r="K44" s="15"/>
      <c r="L44" s="15"/>
    </row>
    <row r="45" spans="1:12" ht="13.5" thickBot="1" x14ac:dyDescent="0.25">
      <c r="A45" s="23" t="s">
        <v>10</v>
      </c>
      <c r="B45" s="36" t="s">
        <v>37</v>
      </c>
      <c r="C45" s="23" t="s">
        <v>13</v>
      </c>
      <c r="D45" s="23" t="s">
        <v>38</v>
      </c>
      <c r="E45" s="23" t="s">
        <v>39</v>
      </c>
      <c r="F45" s="23" t="s">
        <v>8</v>
      </c>
      <c r="G45" s="23" t="s">
        <v>40</v>
      </c>
      <c r="H45" s="14"/>
      <c r="I45" s="15"/>
      <c r="J45" s="15"/>
      <c r="K45" s="15"/>
      <c r="L45" s="15"/>
    </row>
    <row r="46" spans="1:12" ht="12.75" x14ac:dyDescent="0.2">
      <c r="A46" s="27" t="s">
        <v>18</v>
      </c>
      <c r="B46" s="28">
        <v>37300</v>
      </c>
      <c r="C46" s="107">
        <v>187073</v>
      </c>
      <c r="D46" s="108">
        <v>16304608.93</v>
      </c>
      <c r="E46" s="108">
        <f>D46*0.18</f>
        <v>2934829.6073999996</v>
      </c>
      <c r="F46" s="108">
        <f>D46-E46</f>
        <v>13369779.3226</v>
      </c>
      <c r="G46" s="108">
        <f>0.185*F46</f>
        <v>2473409.1746809999</v>
      </c>
      <c r="H46" s="14"/>
      <c r="I46" s="15"/>
      <c r="J46" s="15"/>
      <c r="K46" s="15"/>
      <c r="L46" s="15"/>
    </row>
    <row r="47" spans="1:12" ht="12.75" x14ac:dyDescent="0.2">
      <c r="A47" s="35" t="s">
        <v>19</v>
      </c>
      <c r="B47" s="36">
        <v>37762</v>
      </c>
      <c r="C47" s="109">
        <v>126597</v>
      </c>
      <c r="D47" s="110">
        <v>6412280.79</v>
      </c>
      <c r="E47" s="110">
        <f>D47*0.18</f>
        <v>1154210.5422</v>
      </c>
      <c r="F47" s="110">
        <f>D47-E47</f>
        <v>5258070.2478</v>
      </c>
      <c r="G47" s="110">
        <f>0.185*F47</f>
        <v>972742.99584300001</v>
      </c>
      <c r="H47" s="14"/>
      <c r="I47" s="15"/>
      <c r="J47" s="15"/>
      <c r="K47" s="15"/>
      <c r="L47" s="15"/>
    </row>
    <row r="48" spans="1:12" ht="12.75" x14ac:dyDescent="0.2">
      <c r="A48" s="35" t="s">
        <v>20</v>
      </c>
      <c r="B48" s="36">
        <v>37974</v>
      </c>
      <c r="C48" s="109">
        <v>133512</v>
      </c>
      <c r="D48" s="110">
        <v>8487087.9000000004</v>
      </c>
      <c r="E48" s="110">
        <f>D48*0.18</f>
        <v>1527675.8219999999</v>
      </c>
      <c r="F48" s="110">
        <f>D48-E48</f>
        <v>6959412.0780000007</v>
      </c>
      <c r="G48" s="110">
        <f>0.185*F48</f>
        <v>1287491.2344300002</v>
      </c>
      <c r="H48" s="14"/>
      <c r="I48" s="15"/>
      <c r="J48" s="15"/>
      <c r="K48" s="15"/>
      <c r="L48" s="15"/>
    </row>
    <row r="49" spans="1:12" ht="13.5" thickBot="1" x14ac:dyDescent="0.25">
      <c r="A49" s="86" t="s">
        <v>21</v>
      </c>
      <c r="B49" s="43">
        <v>39344</v>
      </c>
      <c r="C49" s="111">
        <v>60580</v>
      </c>
      <c r="D49" s="112">
        <v>3813994.74</v>
      </c>
      <c r="E49" s="112">
        <f>D49*0.18</f>
        <v>686519.05319999997</v>
      </c>
      <c r="F49" s="112">
        <f>D49-E49</f>
        <v>3127475.6868000003</v>
      </c>
      <c r="G49" s="112">
        <f>0.185*F49</f>
        <v>578583.00205800007</v>
      </c>
      <c r="H49" s="14"/>
      <c r="I49" s="15"/>
      <c r="J49" s="15"/>
      <c r="K49" s="15"/>
      <c r="L49" s="15"/>
    </row>
    <row r="50" spans="1:12" ht="13.5" thickBot="1" x14ac:dyDescent="0.25">
      <c r="A50" s="42" t="s">
        <v>22</v>
      </c>
      <c r="B50" s="43"/>
      <c r="C50" s="111">
        <f>SUM(C46:C49)</f>
        <v>507762</v>
      </c>
      <c r="D50" s="112">
        <f>SUM(D46:D49)</f>
        <v>35017972.359999999</v>
      </c>
      <c r="E50" s="112">
        <f>SUM(E46:E49)</f>
        <v>6303235.0247999998</v>
      </c>
      <c r="F50" s="112">
        <f>SUM(F46:F49)</f>
        <v>28714737.335200001</v>
      </c>
      <c r="G50" s="112">
        <f>SUM(G46:G49)</f>
        <v>5312226.4070120007</v>
      </c>
      <c r="H50" s="14"/>
      <c r="I50" s="15"/>
      <c r="J50" s="15"/>
      <c r="K50" s="15"/>
      <c r="L50" s="15"/>
    </row>
    <row r="51" spans="1:12" ht="12.75" x14ac:dyDescent="0.2">
      <c r="A51" s="15"/>
      <c r="B51" s="15"/>
      <c r="C51" s="113"/>
      <c r="D51" s="113"/>
      <c r="E51" s="113"/>
      <c r="F51" s="113"/>
      <c r="G51" s="113"/>
      <c r="H51" s="15"/>
      <c r="I51" s="15"/>
      <c r="J51" s="15"/>
      <c r="K51" s="15"/>
      <c r="L51" s="15"/>
    </row>
    <row r="52" spans="1:12" ht="12.75" x14ac:dyDescent="0.2">
      <c r="A52" s="15"/>
      <c r="B52" s="15"/>
      <c r="C52" s="113"/>
      <c r="D52" s="113"/>
      <c r="E52" s="113"/>
      <c r="F52" s="113"/>
      <c r="G52" s="113"/>
      <c r="H52" s="15"/>
      <c r="I52" s="15"/>
      <c r="J52" s="15"/>
      <c r="K52" s="15"/>
      <c r="L52" s="15"/>
    </row>
    <row r="53" spans="1:12" ht="14.25" x14ac:dyDescent="0.2">
      <c r="A53" s="114"/>
      <c r="B53" s="114"/>
      <c r="C53" s="115"/>
      <c r="D53" s="115"/>
      <c r="E53" s="116"/>
      <c r="F53" s="116"/>
      <c r="G53" s="116"/>
      <c r="H53" s="15"/>
      <c r="I53" s="15"/>
      <c r="J53" s="15"/>
      <c r="K53" s="15"/>
      <c r="L53" s="15"/>
    </row>
    <row r="54" spans="1:12" ht="15" x14ac:dyDescent="0.25">
      <c r="A54" s="117"/>
      <c r="B54" s="114"/>
      <c r="C54" s="114"/>
      <c r="D54" s="114"/>
      <c r="E54" s="15"/>
      <c r="F54" s="15"/>
      <c r="G54" s="15"/>
      <c r="H54" s="15"/>
      <c r="I54" s="15"/>
      <c r="J54" s="15"/>
      <c r="K54" s="15"/>
      <c r="L54" s="15"/>
    </row>
    <row r="55" spans="1:12" x14ac:dyDescent="0.15">
      <c r="A55" s="114"/>
      <c r="B55" s="114"/>
      <c r="C55" s="114"/>
      <c r="D55" s="114"/>
      <c r="E55" s="15"/>
      <c r="F55" s="15"/>
      <c r="G55" s="15"/>
      <c r="H55" s="15"/>
      <c r="I55" s="15"/>
      <c r="J55" s="15"/>
      <c r="K55" s="15"/>
      <c r="L55" s="15"/>
    </row>
    <row r="56" spans="1:12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x14ac:dyDescent="0.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x14ac:dyDescent="0.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2012-08-15T19:33:49Z</dcterms:created>
  <dcterms:modified xsi:type="dcterms:W3CDTF">2012-08-15T19:34:04Z</dcterms:modified>
</cp:coreProperties>
</file>