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4" yWindow="96" windowWidth="15300" windowHeight="5832"/>
  </bookViews>
  <sheets>
    <sheet name="Riverboat Revenue" sheetId="1" r:id="rId1"/>
  </sheets>
  <calcPr calcId="145621"/>
</workbook>
</file>

<file path=xl/calcChain.xml><?xml version="1.0" encoding="utf-8"?>
<calcChain xmlns="http://schemas.openxmlformats.org/spreadsheetml/2006/main">
  <c r="D47" i="1" l="1"/>
  <c r="C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47" i="1" s="1"/>
  <c r="H22" i="1"/>
  <c r="G22" i="1"/>
  <c r="E22" i="1"/>
  <c r="D22" i="1"/>
  <c r="F21" i="1"/>
  <c r="F20" i="1"/>
  <c r="F19" i="1"/>
  <c r="F18" i="1"/>
  <c r="F17" i="1"/>
  <c r="F16" i="1"/>
  <c r="F15" i="1"/>
  <c r="F14" i="1"/>
  <c r="F13" i="1"/>
  <c r="F12" i="1"/>
  <c r="F11" i="1"/>
  <c r="F10" i="1"/>
  <c r="C10" i="1"/>
  <c r="C11" i="1" s="1"/>
  <c r="C12" i="1" s="1"/>
  <c r="C14" i="1" s="1"/>
  <c r="C15" i="1" s="1"/>
  <c r="C16" i="1" s="1"/>
  <c r="C17" i="1" s="1"/>
  <c r="C18" i="1" s="1"/>
  <c r="C19" i="1" s="1"/>
  <c r="C20" i="1" s="1"/>
  <c r="C21" i="1" s="1"/>
  <c r="F9" i="1"/>
  <c r="C9" i="1"/>
  <c r="F8" i="1"/>
  <c r="F22" i="1" s="1"/>
</calcChain>
</file>

<file path=xl/sharedStrings.xml><?xml version="1.0" encoding="utf-8"?>
<sst xmlns="http://schemas.openxmlformats.org/spreadsheetml/2006/main" count="68" uniqueCount="41">
  <si>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</si>
  <si>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</si>
  <si>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</si>
  <si>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</si>
  <si>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JUNE 2013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</si>
  <si>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</si>
  <si>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</si>
  <si>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</si>
  <si>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</si>
  <si>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</si>
  <si>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</si>
  <si>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</si>
  <si>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</si>
  <si>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</si>
  <si>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</si>
  <si>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</si>
  <si>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</si>
  <si>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</si>
  <si>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</si>
  <si>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</si>
  <si>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</si>
  <si>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</si>
  <si>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</si>
  <si>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MARGARITAVILLE</t>
  </si>
  <si>
    <t>ISLE LAKE CHARLES</t>
  </si>
  <si>
    <t>L'AUBERGE LAKE CHARLES</t>
  </si>
  <si>
    <t>AMELIA BELLE</t>
  </si>
  <si>
    <t>BOOMTOWN N.O.</t>
  </si>
  <si>
    <t>TREASURE CHEST</t>
  </si>
  <si>
    <t>BELLE OF B.R.</t>
  </si>
  <si>
    <t>HOLLYWOOD  B.R.</t>
  </si>
  <si>
    <t>L'AUBERGE BATON ROUGE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</si>
  <si>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</si>
  <si>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</si>
  <si>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</si>
  <si>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2012 - JUNE 30, 2013</t>
  </si>
  <si>
    <t xml:space="preserve">  </t>
  </si>
  <si>
    <t xml:space="preserve">Riverboat </t>
  </si>
  <si>
    <t>FYTD</t>
  </si>
  <si>
    <t>Total AGR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</si>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</sst>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8" x14ac:knownFonts="1">
    <font>
      <sz val="10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98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vertical="center"/>
    </xf>
    <xf numFmtId="44" fontId="3" fillId="0" borderId="0" xfId="2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164" fontId="0" fillId="0" borderId="0" xfId="0" applyFill="1" applyAlignment="1">
      <alignment vertical="center"/>
    </xf>
    <xf numFmtId="164" fontId="7" fillId="0" borderId="0" xfId="0" applyFont="1" applyFill="1" applyAlignment="1" applyProtection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</xf>
    <xf numFmtId="164" fontId="1" fillId="0" borderId="0" xfId="0" applyFont="1" applyFill="1" applyAlignment="1" applyProtection="1">
      <alignment vertical="center"/>
    </xf>
    <xf numFmtId="164" fontId="8" fillId="0" borderId="0" xfId="0" applyFont="1" applyFill="1" applyAlignment="1" applyProtection="1">
      <alignment vertical="center"/>
    </xf>
    <xf numFmtId="164" fontId="3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44" fontId="3" fillId="0" borderId="0" xfId="0" applyNumberFormat="1" applyFont="1" applyFill="1" applyProtection="1"/>
    <xf numFmtId="164" fontId="0" fillId="0" borderId="0" xfId="0" applyFill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10" fillId="0" borderId="3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10" fillId="0" borderId="6" xfId="0" applyNumberFormat="1" applyFont="1" applyFill="1" applyBorder="1" applyAlignment="1" applyProtection="1">
      <alignment horizontal="center"/>
    </xf>
    <xf numFmtId="164" fontId="10" fillId="0" borderId="5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left"/>
    </xf>
    <xf numFmtId="165" fontId="11" fillId="0" borderId="2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center"/>
    </xf>
    <xf numFmtId="38" fontId="11" fillId="0" borderId="0" xfId="0" applyNumberFormat="1" applyFont="1" applyFill="1" applyBorder="1" applyAlignment="1" applyProtection="1">
      <alignment horizontal="right"/>
    </xf>
    <xf numFmtId="166" fontId="11" fillId="0" borderId="2" xfId="0" applyNumberFormat="1" applyFont="1" applyFill="1" applyBorder="1" applyAlignment="1">
      <alignment horizontal="right"/>
    </xf>
    <xf numFmtId="5" fontId="11" fillId="0" borderId="2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1" fillId="0" borderId="7" xfId="0" applyNumberFormat="1" applyFont="1" applyFill="1" applyBorder="1" applyAlignment="1" applyProtection="1">
      <alignment horizontal="left"/>
    </xf>
    <xf numFmtId="165" fontId="11" fillId="0" borderId="7" xfId="0" applyNumberFormat="1" applyFont="1" applyFill="1" applyBorder="1" applyAlignment="1" applyProtection="1">
      <alignment horizontal="center"/>
    </xf>
    <xf numFmtId="164" fontId="11" fillId="0" borderId="7" xfId="0" applyNumberFormat="1" applyFont="1" applyFill="1" applyBorder="1" applyAlignment="1" applyProtection="1">
      <alignment horizontal="center"/>
    </xf>
    <xf numFmtId="166" fontId="11" fillId="0" borderId="7" xfId="0" applyNumberFormat="1" applyFont="1" applyFill="1" applyBorder="1" applyAlignment="1">
      <alignment horizontal="right"/>
    </xf>
    <xf numFmtId="5" fontId="11" fillId="0" borderId="7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Alignment="1" applyProtection="1">
      <alignment horizontal="center"/>
    </xf>
    <xf numFmtId="165" fontId="12" fillId="0" borderId="8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Protection="1"/>
    <xf numFmtId="37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3" fillId="0" borderId="0" xfId="0" applyFont="1"/>
    <xf numFmtId="164" fontId="3" fillId="0" borderId="0" xfId="0" applyFont="1"/>
    <xf numFmtId="164" fontId="14" fillId="0" borderId="0" xfId="0" applyFont="1"/>
    <xf numFmtId="164" fontId="15" fillId="0" borderId="0" xfId="0" applyFont="1"/>
    <xf numFmtId="164" fontId="15" fillId="0" borderId="0" xfId="0" applyFont="1" applyFill="1"/>
    <xf numFmtId="164" fontId="16" fillId="0" borderId="0" xfId="0" applyNumberFormat="1" applyFont="1" applyFill="1" applyBorder="1" applyAlignment="1" applyProtection="1">
      <alignment horizontal="left"/>
    </xf>
    <xf numFmtId="164" fontId="4" fillId="0" borderId="0" xfId="0" applyFont="1"/>
    <xf numFmtId="165" fontId="1" fillId="0" borderId="0" xfId="0" applyNumberFormat="1" applyFont="1" applyFill="1" applyAlignment="1" applyProtection="1">
      <alignment horizontal="left" vertical="center"/>
    </xf>
    <xf numFmtId="7" fontId="3" fillId="0" borderId="0" xfId="0" applyNumberFormat="1" applyFont="1" applyFill="1" applyAlignment="1" applyProtection="1">
      <alignment vertical="center"/>
    </xf>
    <xf numFmtId="164" fontId="17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1" fillId="0" borderId="5" xfId="0" applyNumberFormat="1" applyFont="1" applyFill="1" applyBorder="1" applyAlignment="1" applyProtection="1">
      <alignment horizontal="center"/>
    </xf>
    <xf numFmtId="37" fontId="11" fillId="0" borderId="2" xfId="0" applyNumberFormat="1" applyFont="1" applyFill="1" applyBorder="1" applyAlignment="1" applyProtection="1">
      <alignment horizontal="right"/>
    </xf>
    <xf numFmtId="37" fontId="11" fillId="0" borderId="1" xfId="0" applyNumberFormat="1" applyFont="1" applyFill="1" applyBorder="1" applyAlignment="1" applyProtection="1">
      <alignment horizontal="right"/>
    </xf>
    <xf numFmtId="37" fontId="11" fillId="0" borderId="7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1" fillId="0" borderId="9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37" fontId="4" fillId="0" borderId="9" xfId="0" applyNumberFormat="1" applyFont="1" applyFill="1" applyBorder="1" applyAlignment="1" applyProtection="1">
      <alignment horizontal="right"/>
    </xf>
    <xf numFmtId="7" fontId="3" fillId="0" borderId="0" xfId="0" applyNumberFormat="1" applyFont="1" applyFill="1" applyProtection="1"/>
    <xf numFmtId="164" fontId="9" fillId="0" borderId="0" xfId="0" applyNumberFormat="1" applyFont="1" applyFill="1" applyProtection="1"/>
    <xf numFmtId="165" fontId="12" fillId="0" borderId="8" xfId="0" applyNumberFormat="1" applyFont="1" applyFill="1" applyBorder="1" applyProtection="1"/>
    <xf numFmtId="167" fontId="3" fillId="0" borderId="0" xfId="1" applyNumberFormat="1" applyFont="1" applyFill="1" applyProtection="1"/>
    <xf numFmtId="167" fontId="3" fillId="0" borderId="0" xfId="1" applyNumberFormat="1" applyFont="1" applyFill="1"/>
    <xf numFmtId="9" fontId="3" fillId="0" borderId="0" xfId="3" applyFont="1" applyFill="1"/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zoomScale="112" zoomScaleNormal="100" workbookViewId="0"/>
  </sheetViews>
  <sheetFormatPr defaultColWidth="9" defaultRowHeight="12" x14ac:dyDescent="0.2"/>
  <cols>
    <col min="1" max="1" width="23.44140625" style="20" customWidth="1"/>
    <col min="2" max="2" width="8.44140625" style="20" customWidth="1"/>
    <col min="3" max="3" width="14.109375" style="20" customWidth="1"/>
    <col min="4" max="4" width="15.33203125" style="20" customWidth="1"/>
    <col min="5" max="5" width="17.109375" style="20" customWidth="1"/>
    <col min="6" max="6" width="14.44140625" style="20" customWidth="1"/>
    <col min="7" max="7" width="15.21875" style="20" customWidth="1"/>
    <col min="8" max="8" width="15.5546875" style="20" customWidth="1"/>
    <col min="9" max="16384" width="9" style="20"/>
  </cols>
  <sheetData>
    <row r="1" spans="1:11" s="8" customFormat="1" ht="16.05" customHeight="1" x14ac:dyDescent="0.2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s="8" customFormat="1" ht="16.05" customHeight="1" x14ac:dyDescent="0.2">
      <c r="A2" s="1" t="s">
        <v>2</v>
      </c>
      <c r="B2" s="2"/>
      <c r="C2" s="3"/>
      <c r="D2" s="3"/>
      <c r="E2" s="9"/>
      <c r="F2" s="5"/>
      <c r="G2" s="6"/>
      <c r="H2" s="10"/>
    </row>
    <row r="3" spans="1:11" s="8" customFormat="1" ht="16.05" customHeight="1" x14ac:dyDescent="0.2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 ht="12.6" x14ac:dyDescent="0.25">
      <c r="A4" s="14"/>
      <c r="B4" s="15"/>
      <c r="C4" s="16"/>
      <c r="D4" s="14"/>
      <c r="E4" s="14"/>
      <c r="F4" s="17"/>
      <c r="G4" s="18"/>
      <c r="H4" s="19"/>
    </row>
    <row r="5" spans="1:11" ht="13.8" thickBot="1" x14ac:dyDescent="0.3">
      <c r="A5" s="14"/>
      <c r="B5" s="15"/>
      <c r="C5" s="14"/>
      <c r="D5" s="14"/>
      <c r="E5" s="14"/>
      <c r="F5" s="17"/>
      <c r="G5" s="18"/>
      <c r="H5" s="21"/>
      <c r="I5" s="22"/>
    </row>
    <row r="6" spans="1:11" ht="13.2" x14ac:dyDescent="0.25">
      <c r="A6" s="23" t="s">
        <v>5</v>
      </c>
      <c r="B6" s="24" t="s">
        <v>6</v>
      </c>
      <c r="C6" s="25" t="s">
        <v>7</v>
      </c>
      <c r="D6" s="26" t="s">
        <v>8</v>
      </c>
      <c r="E6" s="27" t="s">
        <v>8</v>
      </c>
      <c r="F6" s="27" t="s">
        <v>8</v>
      </c>
      <c r="G6" s="28" t="s">
        <v>9</v>
      </c>
      <c r="H6" s="29" t="s">
        <v>10</v>
      </c>
      <c r="I6" s="22"/>
      <c r="K6" s="30"/>
    </row>
    <row r="7" spans="1:11" ht="13.8" thickBot="1" x14ac:dyDescent="0.3">
      <c r="A7" s="31" t="s">
        <v>11</v>
      </c>
      <c r="B7" s="32" t="s">
        <v>12</v>
      </c>
      <c r="C7" s="33" t="s">
        <v>13</v>
      </c>
      <c r="D7" s="34" t="s">
        <v>14</v>
      </c>
      <c r="E7" s="35" t="s">
        <v>15</v>
      </c>
      <c r="F7" s="36" t="s">
        <v>16</v>
      </c>
      <c r="G7" s="37" t="s">
        <v>15</v>
      </c>
      <c r="H7" s="38" t="s">
        <v>17</v>
      </c>
      <c r="I7" s="22"/>
    </row>
    <row r="8" spans="1:11" ht="15.75" customHeight="1" x14ac:dyDescent="0.25">
      <c r="A8" s="39" t="s">
        <v>18</v>
      </c>
      <c r="B8" s="40">
        <v>35342</v>
      </c>
      <c r="C8" s="41">
        <v>30</v>
      </c>
      <c r="D8" s="42">
        <v>102191</v>
      </c>
      <c r="E8" s="43">
        <v>6203019.8099999996</v>
      </c>
      <c r="F8" s="44">
        <f>E8*0.215</f>
        <v>1333649.2591499998</v>
      </c>
      <c r="G8" s="43">
        <v>7244119.1799999997</v>
      </c>
      <c r="H8" s="45">
        <v>7252161.4800000004</v>
      </c>
      <c r="I8" s="46"/>
    </row>
    <row r="9" spans="1:11" ht="15.75" customHeight="1" x14ac:dyDescent="0.25">
      <c r="A9" s="47" t="s">
        <v>19</v>
      </c>
      <c r="B9" s="48">
        <v>36880</v>
      </c>
      <c r="C9" s="49">
        <f>C8</f>
        <v>30</v>
      </c>
      <c r="D9" s="42">
        <v>244900</v>
      </c>
      <c r="E9" s="50">
        <v>11694865.08</v>
      </c>
      <c r="F9" s="51">
        <f>E9*0.215</f>
        <v>2514395.9921999997</v>
      </c>
      <c r="G9" s="50">
        <v>13381384.710000001</v>
      </c>
      <c r="H9" s="52">
        <v>12772891.210000001</v>
      </c>
      <c r="I9" s="46"/>
    </row>
    <row r="10" spans="1:11" ht="15.75" customHeight="1" x14ac:dyDescent="0.25">
      <c r="A10" s="47" t="s">
        <v>20</v>
      </c>
      <c r="B10" s="48">
        <v>34524</v>
      </c>
      <c r="C10" s="49">
        <f t="shared" ref="C10:C21" si="0">C9</f>
        <v>30</v>
      </c>
      <c r="D10" s="42">
        <v>127198</v>
      </c>
      <c r="E10" s="50">
        <v>17504299.68</v>
      </c>
      <c r="F10" s="51">
        <f t="shared" ref="F10:F19" si="1">E10*0.215</f>
        <v>3763424.4312</v>
      </c>
      <c r="G10" s="50">
        <v>19900408.780000001</v>
      </c>
      <c r="H10" s="52">
        <v>16743440.300000001</v>
      </c>
      <c r="I10" s="46"/>
    </row>
    <row r="11" spans="1:11" ht="15.75" customHeight="1" x14ac:dyDescent="0.25">
      <c r="A11" s="47" t="s">
        <v>21</v>
      </c>
      <c r="B11" s="48">
        <v>34474</v>
      </c>
      <c r="C11" s="49">
        <f t="shared" si="0"/>
        <v>30</v>
      </c>
      <c r="D11" s="42">
        <v>100108</v>
      </c>
      <c r="E11" s="50">
        <v>5901747.8799999999</v>
      </c>
      <c r="F11" s="51">
        <f t="shared" si="1"/>
        <v>1268875.7941999999</v>
      </c>
      <c r="G11" s="50">
        <v>6267038.6200000001</v>
      </c>
      <c r="H11" s="52">
        <v>6264155.8799999999</v>
      </c>
      <c r="I11" s="46"/>
    </row>
    <row r="12" spans="1:11" ht="15.75" customHeight="1" x14ac:dyDescent="0.25">
      <c r="A12" s="47" t="s">
        <v>22</v>
      </c>
      <c r="B12" s="48">
        <v>38127</v>
      </c>
      <c r="C12" s="49">
        <f t="shared" si="0"/>
        <v>30</v>
      </c>
      <c r="D12" s="42">
        <v>127273</v>
      </c>
      <c r="E12" s="50">
        <v>8045389.96</v>
      </c>
      <c r="F12" s="51">
        <f t="shared" si="1"/>
        <v>1729758.8414</v>
      </c>
      <c r="G12" s="50">
        <v>8746433.1500000004</v>
      </c>
      <c r="H12" s="52">
        <v>9529013.3800000008</v>
      </c>
      <c r="I12" s="46"/>
    </row>
    <row r="13" spans="1:11" ht="15.75" customHeight="1" x14ac:dyDescent="0.25">
      <c r="A13" s="47" t="s">
        <v>23</v>
      </c>
      <c r="B13" s="48">
        <v>41438</v>
      </c>
      <c r="C13" s="49">
        <v>17</v>
      </c>
      <c r="D13" s="42">
        <v>128134</v>
      </c>
      <c r="E13" s="50">
        <v>7895609.5700000003</v>
      </c>
      <c r="F13" s="51">
        <f t="shared" si="1"/>
        <v>1697556.05755</v>
      </c>
      <c r="G13" s="50">
        <v>0</v>
      </c>
      <c r="H13" s="52">
        <v>0</v>
      </c>
      <c r="I13" s="46"/>
    </row>
    <row r="14" spans="1:11" ht="15.75" customHeight="1" x14ac:dyDescent="0.25">
      <c r="A14" s="53" t="s">
        <v>24</v>
      </c>
      <c r="B14" s="54">
        <v>34909</v>
      </c>
      <c r="C14" s="49">
        <f>C12</f>
        <v>30</v>
      </c>
      <c r="D14" s="55">
        <v>123455</v>
      </c>
      <c r="E14" s="56">
        <v>11313882.41</v>
      </c>
      <c r="F14" s="57">
        <f t="shared" si="1"/>
        <v>2432484.7181500001</v>
      </c>
      <c r="G14" s="56">
        <v>12052670.539999999</v>
      </c>
      <c r="H14" s="58">
        <v>12126019.85</v>
      </c>
      <c r="I14" s="46"/>
    </row>
    <row r="15" spans="1:11" ht="15.75" customHeight="1" x14ac:dyDescent="0.25">
      <c r="A15" s="53" t="s">
        <v>25</v>
      </c>
      <c r="B15" s="54">
        <v>38495</v>
      </c>
      <c r="C15" s="49">
        <f t="shared" si="0"/>
        <v>30</v>
      </c>
      <c r="D15" s="55">
        <v>358043</v>
      </c>
      <c r="E15" s="56">
        <v>26783381.239999998</v>
      </c>
      <c r="F15" s="57">
        <f t="shared" si="1"/>
        <v>5758426.9665999999</v>
      </c>
      <c r="G15" s="56">
        <v>29484376.879999999</v>
      </c>
      <c r="H15" s="58">
        <v>32942140.719999999</v>
      </c>
      <c r="I15" s="46"/>
    </row>
    <row r="16" spans="1:11" ht="15.75" customHeight="1" x14ac:dyDescent="0.25">
      <c r="A16" s="47" t="s">
        <v>26</v>
      </c>
      <c r="B16" s="48">
        <v>39218</v>
      </c>
      <c r="C16" s="49">
        <f t="shared" si="0"/>
        <v>30</v>
      </c>
      <c r="D16" s="42">
        <v>56654</v>
      </c>
      <c r="E16" s="50">
        <v>4259440.9800000004</v>
      </c>
      <c r="F16" s="51">
        <f t="shared" si="1"/>
        <v>915779.81070000003</v>
      </c>
      <c r="G16" s="50">
        <v>4960560.26</v>
      </c>
      <c r="H16" s="52">
        <v>4745543.41</v>
      </c>
      <c r="I16" s="46"/>
    </row>
    <row r="17" spans="1:14" ht="15" customHeight="1" x14ac:dyDescent="0.25">
      <c r="A17" s="47" t="s">
        <v>27</v>
      </c>
      <c r="B17" s="48">
        <v>34552</v>
      </c>
      <c r="C17" s="49">
        <f t="shared" si="0"/>
        <v>30</v>
      </c>
      <c r="D17" s="42">
        <v>125777</v>
      </c>
      <c r="E17" s="50">
        <v>10649134.439999999</v>
      </c>
      <c r="F17" s="51">
        <f t="shared" si="1"/>
        <v>2289563.9046</v>
      </c>
      <c r="G17" s="50">
        <v>11431571.66</v>
      </c>
      <c r="H17" s="52">
        <v>11382226.43</v>
      </c>
      <c r="I17" s="46"/>
    </row>
    <row r="18" spans="1:14" ht="15.75" customHeight="1" x14ac:dyDescent="0.25">
      <c r="A18" s="47" t="s">
        <v>28</v>
      </c>
      <c r="B18" s="48">
        <v>34582</v>
      </c>
      <c r="C18" s="49">
        <f t="shared" si="0"/>
        <v>30</v>
      </c>
      <c r="D18" s="42">
        <v>93260</v>
      </c>
      <c r="E18" s="50">
        <v>8531474.7699999996</v>
      </c>
      <c r="F18" s="51">
        <f t="shared" si="1"/>
        <v>1834267.07555</v>
      </c>
      <c r="G18" s="50">
        <v>9652874.5500000007</v>
      </c>
      <c r="H18" s="52">
        <v>9293873.2400000002</v>
      </c>
      <c r="I18" s="46"/>
    </row>
    <row r="19" spans="1:14" ht="15.75" customHeight="1" x14ac:dyDescent="0.25">
      <c r="A19" s="53" t="s">
        <v>29</v>
      </c>
      <c r="B19" s="54">
        <v>34607</v>
      </c>
      <c r="C19" s="49">
        <f t="shared" si="0"/>
        <v>30</v>
      </c>
      <c r="D19" s="55">
        <v>72314</v>
      </c>
      <c r="E19" s="56">
        <v>5005223.8099999996</v>
      </c>
      <c r="F19" s="57">
        <f t="shared" si="1"/>
        <v>1076123.1191499999</v>
      </c>
      <c r="G19" s="56">
        <v>5313157.54</v>
      </c>
      <c r="H19" s="58">
        <v>6540980.0599999996</v>
      </c>
      <c r="I19" s="46"/>
    </row>
    <row r="20" spans="1:14" ht="15.75" customHeight="1" x14ac:dyDescent="0.25">
      <c r="A20" s="53" t="s">
        <v>30</v>
      </c>
      <c r="B20" s="54">
        <v>34696</v>
      </c>
      <c r="C20" s="49">
        <f t="shared" si="0"/>
        <v>30</v>
      </c>
      <c r="D20" s="55">
        <v>72518</v>
      </c>
      <c r="E20" s="56">
        <v>6762139.3200000003</v>
      </c>
      <c r="F20" s="57">
        <f>E20*0.215</f>
        <v>1453859.9538</v>
      </c>
      <c r="G20" s="56">
        <v>6852791.8899999997</v>
      </c>
      <c r="H20" s="58">
        <v>10325048.689999999</v>
      </c>
      <c r="I20" s="46"/>
    </row>
    <row r="21" spans="1:14" ht="15.75" customHeight="1" thickBot="1" x14ac:dyDescent="0.3">
      <c r="A21" s="59" t="s">
        <v>31</v>
      </c>
      <c r="B21" s="60">
        <v>41153</v>
      </c>
      <c r="C21" s="49">
        <f t="shared" si="0"/>
        <v>30</v>
      </c>
      <c r="D21" s="55">
        <v>123916</v>
      </c>
      <c r="E21" s="56">
        <v>11829939.67</v>
      </c>
      <c r="F21" s="57">
        <f>E21*0.215</f>
        <v>2543437.02905</v>
      </c>
      <c r="G21" s="56">
        <v>13839477.449999999</v>
      </c>
      <c r="H21" s="58">
        <v>0</v>
      </c>
      <c r="I21" s="46"/>
    </row>
    <row r="22" spans="1:14" ht="18" customHeight="1" thickBot="1" x14ac:dyDescent="0.3">
      <c r="A22" s="61" t="s">
        <v>32</v>
      </c>
      <c r="B22" s="62" t="s">
        <v>1</v>
      </c>
      <c r="C22" s="63"/>
      <c r="D22" s="64">
        <f>SUM(D8:D21)</f>
        <v>1855741</v>
      </c>
      <c r="E22" s="65">
        <f>SUM(E8:E21)</f>
        <v>142379548.61999997</v>
      </c>
      <c r="F22" s="65">
        <f>SUM(F8:F21)</f>
        <v>30611602.953299999</v>
      </c>
      <c r="G22" s="66">
        <f>SUM(G8:G21)</f>
        <v>149126865.20999998</v>
      </c>
      <c r="H22" s="65">
        <f>SUM(H8:H21)</f>
        <v>139917494.65000001</v>
      </c>
      <c r="I22" s="46"/>
    </row>
    <row r="23" spans="1:14" ht="13.2" x14ac:dyDescent="0.25">
      <c r="A23" s="67"/>
      <c r="B23" s="68"/>
      <c r="C23" s="69"/>
      <c r="D23" s="70"/>
      <c r="E23" s="71"/>
      <c r="F23" s="71"/>
      <c r="G23" s="71"/>
      <c r="H23" s="71"/>
      <c r="I23" s="46"/>
    </row>
    <row r="24" spans="1:14" s="76" customFormat="1" ht="13.8" x14ac:dyDescent="0.3">
      <c r="A24" s="72"/>
      <c r="B24" s="72"/>
      <c r="C24" s="73"/>
      <c r="D24" s="73"/>
      <c r="E24" s="73"/>
      <c r="F24" s="73"/>
      <c r="G24" s="72"/>
      <c r="H24" s="72"/>
      <c r="I24" s="74"/>
      <c r="J24" s="74"/>
      <c r="K24" s="74"/>
      <c r="L24" s="74"/>
      <c r="M24" s="74"/>
      <c r="N24" s="75"/>
    </row>
    <row r="25" spans="1:14" ht="13.2" x14ac:dyDescent="0.25">
      <c r="A25" s="77"/>
      <c r="B25"/>
      <c r="C25" s="78"/>
      <c r="D25" s="73"/>
      <c r="E25" s="78"/>
      <c r="F25" s="78"/>
      <c r="G25"/>
      <c r="H25"/>
      <c r="I25"/>
      <c r="J25"/>
      <c r="K25"/>
      <c r="L25"/>
      <c r="M25"/>
      <c r="N25"/>
    </row>
    <row r="26" spans="1:14" s="8" customFormat="1" ht="16.05" customHeight="1" x14ac:dyDescent="0.2">
      <c r="A26" s="1" t="s">
        <v>0</v>
      </c>
      <c r="B26" s="2"/>
      <c r="C26" s="3"/>
      <c r="D26" s="3"/>
      <c r="E26" s="3"/>
      <c r="F26" s="5"/>
    </row>
    <row r="27" spans="1:14" s="8" customFormat="1" ht="16.05" customHeight="1" x14ac:dyDescent="0.2">
      <c r="A27" s="1" t="s">
        <v>33</v>
      </c>
      <c r="B27" s="2"/>
      <c r="C27" s="3"/>
      <c r="D27" s="3"/>
      <c r="E27" s="3"/>
      <c r="F27" s="5"/>
    </row>
    <row r="28" spans="1:14" s="8" customFormat="1" ht="16.05" customHeight="1" x14ac:dyDescent="0.2">
      <c r="A28" s="1" t="s">
        <v>34</v>
      </c>
      <c r="C28" s="79" t="s">
        <v>35</v>
      </c>
      <c r="D28" s="3"/>
      <c r="E28" s="3"/>
      <c r="F28" s="80"/>
    </row>
    <row r="29" spans="1:14" ht="12.6" x14ac:dyDescent="0.25">
      <c r="A29" s="14"/>
      <c r="B29" s="15" t="s">
        <v>1</v>
      </c>
      <c r="C29" s="81"/>
      <c r="D29" s="17"/>
      <c r="E29" s="14"/>
      <c r="F29" s="82"/>
    </row>
    <row r="30" spans="1:14" ht="12.6" thickBot="1" x14ac:dyDescent="0.25">
      <c r="A30" s="14"/>
      <c r="B30" s="15"/>
      <c r="C30" s="14"/>
      <c r="D30" s="14"/>
      <c r="E30" s="14"/>
      <c r="F30" s="82" t="s">
        <v>36</v>
      </c>
    </row>
    <row r="31" spans="1:14" ht="14.25" customHeight="1" x14ac:dyDescent="0.25">
      <c r="A31" s="41" t="s">
        <v>37</v>
      </c>
      <c r="B31" s="24" t="s">
        <v>6</v>
      </c>
      <c r="C31" s="41" t="s">
        <v>38</v>
      </c>
      <c r="D31" s="41" t="s">
        <v>38</v>
      </c>
      <c r="E31" s="41" t="s">
        <v>38</v>
      </c>
      <c r="F31" s="82"/>
    </row>
    <row r="32" spans="1:14" ht="14.25" customHeight="1" thickBot="1" x14ac:dyDescent="0.3">
      <c r="A32" s="83" t="s">
        <v>11</v>
      </c>
      <c r="B32" s="32" t="s">
        <v>12</v>
      </c>
      <c r="C32" s="35" t="s">
        <v>14</v>
      </c>
      <c r="D32" s="83" t="s">
        <v>39</v>
      </c>
      <c r="E32" s="35" t="s">
        <v>40</v>
      </c>
      <c r="F32" s="82"/>
    </row>
    <row r="33" spans="1:7" ht="15.75" customHeight="1" x14ac:dyDescent="0.25">
      <c r="A33" s="39" t="s">
        <v>18</v>
      </c>
      <c r="B33" s="40">
        <v>35342</v>
      </c>
      <c r="C33" s="84">
        <v>1240232</v>
      </c>
      <c r="D33" s="85">
        <v>82536899.730000004</v>
      </c>
      <c r="E33" s="86">
        <f>0.215*D33</f>
        <v>17745433.441950001</v>
      </c>
      <c r="F33" s="87"/>
    </row>
    <row r="34" spans="1:7" ht="15.75" customHeight="1" x14ac:dyDescent="0.25">
      <c r="A34" s="47" t="s">
        <v>19</v>
      </c>
      <c r="B34" s="48">
        <v>36880</v>
      </c>
      <c r="C34" s="86">
        <v>2870971</v>
      </c>
      <c r="D34" s="88">
        <v>150579593.66</v>
      </c>
      <c r="E34" s="86">
        <f t="shared" ref="E34:E46" si="2">0.215*D34</f>
        <v>32374612.6369</v>
      </c>
      <c r="F34" s="87"/>
      <c r="G34" s="89"/>
    </row>
    <row r="35" spans="1:7" ht="15.75" customHeight="1" x14ac:dyDescent="0.25">
      <c r="A35" s="47" t="s">
        <v>20</v>
      </c>
      <c r="B35" s="48">
        <v>34524</v>
      </c>
      <c r="C35" s="86">
        <v>1631623</v>
      </c>
      <c r="D35" s="88">
        <v>220702123.27000001</v>
      </c>
      <c r="E35" s="86">
        <f t="shared" si="2"/>
        <v>47450956.503049999</v>
      </c>
      <c r="F35" s="87"/>
    </row>
    <row r="36" spans="1:7" ht="15.75" customHeight="1" x14ac:dyDescent="0.25">
      <c r="A36" s="47" t="s">
        <v>21</v>
      </c>
      <c r="B36" s="48">
        <v>34474</v>
      </c>
      <c r="C36" s="86">
        <v>1099747</v>
      </c>
      <c r="D36" s="88">
        <v>67301799.689999998</v>
      </c>
      <c r="E36" s="86">
        <f t="shared" si="2"/>
        <v>14469886.933349999</v>
      </c>
      <c r="F36" s="87"/>
    </row>
    <row r="37" spans="1:7" ht="15.75" customHeight="1" x14ac:dyDescent="0.25">
      <c r="A37" s="47" t="s">
        <v>22</v>
      </c>
      <c r="B37" s="48">
        <v>38127</v>
      </c>
      <c r="C37" s="86">
        <v>1579727</v>
      </c>
      <c r="D37" s="88">
        <v>106513186.98999999</v>
      </c>
      <c r="E37" s="86">
        <f t="shared" si="2"/>
        <v>22900335.202849999</v>
      </c>
      <c r="F37" s="87"/>
    </row>
    <row r="38" spans="1:7" ht="15.75" customHeight="1" x14ac:dyDescent="0.25">
      <c r="A38" s="47" t="s">
        <v>23</v>
      </c>
      <c r="B38" s="48">
        <v>41438</v>
      </c>
      <c r="C38" s="86">
        <v>128134</v>
      </c>
      <c r="D38" s="88">
        <v>7895609.5700000003</v>
      </c>
      <c r="E38" s="86">
        <f t="shared" si="2"/>
        <v>1697556.05755</v>
      </c>
      <c r="F38" s="87"/>
    </row>
    <row r="39" spans="1:7" ht="15.75" customHeight="1" x14ac:dyDescent="0.25">
      <c r="A39" s="53" t="s">
        <v>24</v>
      </c>
      <c r="B39" s="54">
        <v>34909</v>
      </c>
      <c r="C39" s="90">
        <v>1473072</v>
      </c>
      <c r="D39" s="91">
        <v>133713181.09</v>
      </c>
      <c r="E39" s="90">
        <f t="shared" si="2"/>
        <v>28748333.934349999</v>
      </c>
      <c r="F39" s="92"/>
    </row>
    <row r="40" spans="1:7" ht="15.75" customHeight="1" x14ac:dyDescent="0.25">
      <c r="A40" s="53" t="s">
        <v>25</v>
      </c>
      <c r="B40" s="54">
        <v>38495</v>
      </c>
      <c r="C40" s="90">
        <v>4065039</v>
      </c>
      <c r="D40" s="91">
        <v>345961418.22000003</v>
      </c>
      <c r="E40" s="90">
        <f t="shared" si="2"/>
        <v>74381704.917300001</v>
      </c>
      <c r="F40" s="17"/>
    </row>
    <row r="41" spans="1:7" ht="15.75" customHeight="1" x14ac:dyDescent="0.25">
      <c r="A41" s="47" t="s">
        <v>26</v>
      </c>
      <c r="B41" s="48">
        <v>39218</v>
      </c>
      <c r="C41" s="86">
        <v>689606</v>
      </c>
      <c r="D41" s="88">
        <v>52857825.210000001</v>
      </c>
      <c r="E41" s="86">
        <f t="shared" si="2"/>
        <v>11364432.420150001</v>
      </c>
      <c r="F41" s="17"/>
    </row>
    <row r="42" spans="1:7" ht="15.75" customHeight="1" x14ac:dyDescent="0.25">
      <c r="A42" s="47" t="s">
        <v>27</v>
      </c>
      <c r="B42" s="48">
        <v>34552</v>
      </c>
      <c r="C42" s="86">
        <v>1460917</v>
      </c>
      <c r="D42" s="88">
        <v>124820867.43000001</v>
      </c>
      <c r="E42" s="86">
        <f t="shared" si="2"/>
        <v>26836486.497450002</v>
      </c>
      <c r="F42" s="93"/>
    </row>
    <row r="43" spans="1:7" ht="15.75" customHeight="1" x14ac:dyDescent="0.25">
      <c r="A43" s="47" t="s">
        <v>28</v>
      </c>
      <c r="B43" s="48">
        <v>34582</v>
      </c>
      <c r="C43" s="86">
        <v>1098071</v>
      </c>
      <c r="D43" s="88">
        <v>105718882.33</v>
      </c>
      <c r="E43" s="86">
        <f t="shared" si="2"/>
        <v>22729559.70095</v>
      </c>
      <c r="F43" s="93"/>
    </row>
    <row r="44" spans="1:7" ht="16.5" customHeight="1" x14ac:dyDescent="0.25">
      <c r="A44" s="53" t="s">
        <v>29</v>
      </c>
      <c r="B44" s="54">
        <v>34607</v>
      </c>
      <c r="C44" s="90">
        <v>896222</v>
      </c>
      <c r="D44" s="91">
        <v>61193768.979999997</v>
      </c>
      <c r="E44" s="90">
        <f t="shared" si="2"/>
        <v>13156660.330699999</v>
      </c>
      <c r="F44" s="17"/>
    </row>
    <row r="45" spans="1:7" ht="15.75" customHeight="1" x14ac:dyDescent="0.25">
      <c r="A45" s="53" t="s">
        <v>30</v>
      </c>
      <c r="B45" s="54">
        <v>34696</v>
      </c>
      <c r="C45" s="90">
        <v>927612</v>
      </c>
      <c r="D45" s="91">
        <v>90364456.870000005</v>
      </c>
      <c r="E45" s="90">
        <f t="shared" si="2"/>
        <v>19428358.227049999</v>
      </c>
      <c r="F45" s="17"/>
    </row>
    <row r="46" spans="1:7" ht="15.75" customHeight="1" thickBot="1" x14ac:dyDescent="0.3">
      <c r="A46" s="59" t="s">
        <v>31</v>
      </c>
      <c r="B46" s="60">
        <v>41153</v>
      </c>
      <c r="C46" s="90">
        <v>1380063</v>
      </c>
      <c r="D46" s="91">
        <v>122459040.86</v>
      </c>
      <c r="E46" s="90">
        <f t="shared" si="2"/>
        <v>26328693.784899998</v>
      </c>
      <c r="F46" s="17"/>
    </row>
    <row r="47" spans="1:7" ht="18" customHeight="1" thickBot="1" x14ac:dyDescent="0.3">
      <c r="A47" s="61" t="s">
        <v>32</v>
      </c>
      <c r="B47" s="94"/>
      <c r="C47" s="64">
        <f>SUM(C33:C46)</f>
        <v>20541036</v>
      </c>
      <c r="D47" s="65">
        <f>SUM(D33:D46)</f>
        <v>1672618653.8999999</v>
      </c>
      <c r="E47" s="65">
        <f>SUM(E33:E46)</f>
        <v>359613010.58850008</v>
      </c>
      <c r="F47" s="93"/>
    </row>
    <row r="48" spans="1:7" x14ac:dyDescent="0.2">
      <c r="A48" s="14"/>
      <c r="B48" s="15"/>
      <c r="C48" s="95"/>
      <c r="D48" s="95"/>
      <c r="E48" s="95"/>
      <c r="F48" s="17"/>
    </row>
    <row r="49" spans="3:5" x14ac:dyDescent="0.2">
      <c r="C49" s="96"/>
      <c r="D49" s="96"/>
      <c r="E49" s="96"/>
    </row>
    <row r="50" spans="3:5" x14ac:dyDescent="0.2">
      <c r="C50" s="97"/>
      <c r="D50" s="97"/>
      <c r="E50" s="97"/>
    </row>
  </sheetData>
  <printOptions horizontalCentered="1"/>
  <pageMargins left="0" right="0" top="1" bottom="1" header="0.5" footer="0.5"/>
  <pageSetup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Mick Ferrara</cp:lastModifiedBy>
  <dcterms:created xsi:type="dcterms:W3CDTF">2013-07-17T20:13:22Z</dcterms:created>
  <dcterms:modified xsi:type="dcterms:W3CDTF">2013-07-18T12:22:15Z</dcterms:modified>
</cp:coreProperties>
</file>