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Racetrack Revenue" sheetId="1" r:id="rId1"/>
  </sheets>
  <calcPr calcId="145621"/>
</workbook>
</file>

<file path=xl/calcChain.xml><?xml version="1.0" encoding="utf-8"?>
<calcChain xmlns="http://schemas.openxmlformats.org/spreadsheetml/2006/main">
  <c r="D50" i="1" l="1"/>
  <c r="C50" i="1"/>
  <c r="E49" i="1"/>
  <c r="F49" i="1" s="1"/>
  <c r="G49" i="1" s="1"/>
  <c r="F48" i="1"/>
  <c r="G48" i="1" s="1"/>
  <c r="E48" i="1"/>
  <c r="E47" i="1"/>
  <c r="F47" i="1" s="1"/>
  <c r="G47" i="1" s="1"/>
  <c r="F46" i="1"/>
  <c r="G46" i="1" s="1"/>
  <c r="E46" i="1"/>
  <c r="E50" i="1" s="1"/>
  <c r="F32" i="1"/>
  <c r="C32" i="1"/>
  <c r="G31" i="1"/>
  <c r="H31" i="1" s="1"/>
  <c r="D31" i="1"/>
  <c r="E31" i="1" s="1"/>
  <c r="B31" i="1"/>
  <c r="B30" i="1"/>
  <c r="G30" i="1" s="1"/>
  <c r="H30" i="1" s="1"/>
  <c r="G29" i="1"/>
  <c r="H29" i="1" s="1"/>
  <c r="D29" i="1"/>
  <c r="E29" i="1" s="1"/>
  <c r="B29" i="1"/>
  <c r="B28" i="1"/>
  <c r="G28" i="1" s="1"/>
  <c r="E13" i="1"/>
  <c r="D13" i="1"/>
  <c r="F12" i="1"/>
  <c r="G12" i="1" s="1"/>
  <c r="H12" i="1" s="1"/>
  <c r="G11" i="1"/>
  <c r="H11" i="1" s="1"/>
  <c r="F11" i="1"/>
  <c r="F10" i="1"/>
  <c r="G10" i="1" s="1"/>
  <c r="H10" i="1" s="1"/>
  <c r="G9" i="1"/>
  <c r="H9" i="1" s="1"/>
  <c r="F9" i="1"/>
  <c r="F13" i="1" s="1"/>
  <c r="G32" i="1" l="1"/>
  <c r="H32" i="1" s="1"/>
  <c r="H28" i="1"/>
  <c r="H13" i="1"/>
  <c r="G50" i="1"/>
  <c r="G13" i="1"/>
  <c r="B32" i="1"/>
  <c r="F50" i="1"/>
  <c r="D28" i="1"/>
  <c r="D30" i="1"/>
  <c r="E30" i="1" s="1"/>
  <c r="D32" i="1" l="1"/>
  <c r="E32" i="1" s="1"/>
  <c r="E28" i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<sst xmlns="http://schemas.openxmlformats.org/spreadsheetml/2006/main" count="60" uniqueCount="41">
  <si>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</si>
  <si>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</si>
  <si>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</si>
  <si>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</si>
  <si>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MAY 2012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</si>
  <si>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</si>
  <si>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</si>
  <si>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</si>
  <si>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</si>
  <si>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</si>
  <si>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</si>
  <si>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</si>
  <si>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</si>
  <si>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</si>
  <si>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</si>
  <si>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</si>
  <si>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</si>
  <si>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</si>
  <si>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</si>
  <si>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</si>
  <si>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</si>
  <si>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</si>
  <si>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</si>
  <si>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</si>
  <si>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</si>
  <si>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</si>
  <si>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</si>
  <si>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</si>
  <si>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</si>
  <si>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</si>
  <si>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</si>
  <si>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</si>
  <si>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</si>
  <si>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</si>
  <si>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2011 - MAY 31, 2012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</si>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</sst>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40528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867525" y="2943225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E41" sqref="E41"/>
    </sheetView>
  </sheetViews>
  <sheetFormatPr defaultRowHeight="12" x14ac:dyDescent="0.15"/>
  <cols>
    <col min="1" max="1" width="25.375" style="6" customWidth="1"/>
    <col min="2" max="2" width="11.5" style="6" customWidth="1"/>
    <col min="3" max="3" width="10.875" style="6" customWidth="1"/>
    <col min="4" max="4" width="11.125" style="6" customWidth="1"/>
    <col min="5" max="5" width="13.625" style="6" customWidth="1"/>
    <col min="6" max="6" width="13.75" style="6" customWidth="1"/>
    <col min="7" max="7" width="11.5" style="6" customWidth="1"/>
    <col min="8" max="8" width="11.625" style="6" customWidth="1"/>
    <col min="9" max="9" width="11.75" style="6" customWidth="1"/>
    <col min="10" max="16384" width="9" style="6"/>
  </cols>
  <sheetData>
    <row r="1" spans="1:12" ht="15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 x14ac:dyDescent="0.25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">
      <c r="A9" s="23" t="s">
        <v>18</v>
      </c>
      <c r="B9" s="24">
        <v>37300</v>
      </c>
      <c r="C9" s="25">
        <v>31</v>
      </c>
      <c r="D9" s="26">
        <v>182497</v>
      </c>
      <c r="E9" s="27">
        <v>15886698.15</v>
      </c>
      <c r="F9" s="28">
        <f>E9*0.18</f>
        <v>2859605.6669999999</v>
      </c>
      <c r="G9" s="28">
        <f>E9-F9</f>
        <v>13027092.483000001</v>
      </c>
      <c r="H9" s="29">
        <f>G9*0.185</f>
        <v>2410012.1093550003</v>
      </c>
      <c r="I9" s="30"/>
      <c r="J9" s="5"/>
      <c r="K9" s="5"/>
      <c r="L9" s="5"/>
    </row>
    <row r="10" spans="1:12" ht="12.75" x14ac:dyDescent="0.2">
      <c r="A10" s="31" t="s">
        <v>19</v>
      </c>
      <c r="B10" s="32">
        <v>37762</v>
      </c>
      <c r="C10" s="33">
        <v>31</v>
      </c>
      <c r="D10" s="34">
        <v>125946</v>
      </c>
      <c r="E10" s="35">
        <v>6409134.54</v>
      </c>
      <c r="F10" s="36">
        <f>E10*0.18</f>
        <v>1153644.2172000001</v>
      </c>
      <c r="G10" s="36">
        <f>E10-F10</f>
        <v>5255490.3228000002</v>
      </c>
      <c r="H10" s="37">
        <f>G10*0.185</f>
        <v>972265.70971800003</v>
      </c>
      <c r="I10" s="5"/>
      <c r="J10" s="5"/>
      <c r="K10" s="5"/>
      <c r="L10" s="5"/>
    </row>
    <row r="11" spans="1:12" ht="12.75" x14ac:dyDescent="0.2">
      <c r="A11" s="31" t="s">
        <v>20</v>
      </c>
      <c r="B11" s="32">
        <v>37974</v>
      </c>
      <c r="C11" s="33">
        <v>31</v>
      </c>
      <c r="D11" s="34">
        <v>140360</v>
      </c>
      <c r="E11" s="35">
        <v>8426244.3499999996</v>
      </c>
      <c r="F11" s="36">
        <f>E11*0.18</f>
        <v>1516723.9829999998</v>
      </c>
      <c r="G11" s="36">
        <f>E11-F11</f>
        <v>6909520.3669999996</v>
      </c>
      <c r="H11" s="37">
        <f>G11*0.185</f>
        <v>1278261.2678949998</v>
      </c>
      <c r="I11" s="5"/>
      <c r="J11" s="5"/>
      <c r="K11" s="5"/>
      <c r="L11" s="5"/>
    </row>
    <row r="12" spans="1:12" ht="13.5" thickBot="1" x14ac:dyDescent="0.25">
      <c r="A12" s="38" t="s">
        <v>21</v>
      </c>
      <c r="B12" s="39">
        <v>39344</v>
      </c>
      <c r="C12" s="40">
        <v>31</v>
      </c>
      <c r="D12" s="41">
        <v>57732</v>
      </c>
      <c r="E12" s="42">
        <v>3490525.12</v>
      </c>
      <c r="F12" s="43">
        <f>E12*0.18</f>
        <v>628294.52159999998</v>
      </c>
      <c r="G12" s="43">
        <f>E12-F12</f>
        <v>2862230.5984</v>
      </c>
      <c r="H12" s="44">
        <f>G12*0.185</f>
        <v>529512.66070400004</v>
      </c>
      <c r="I12" s="5"/>
      <c r="J12" s="5"/>
      <c r="K12" s="5"/>
      <c r="L12" s="5"/>
    </row>
    <row r="13" spans="1:12" ht="13.5" thickBot="1" x14ac:dyDescent="0.25">
      <c r="A13" s="38" t="s">
        <v>22</v>
      </c>
      <c r="B13" s="45"/>
      <c r="C13" s="40"/>
      <c r="D13" s="41">
        <f>SUM(D9:D12)</f>
        <v>506535</v>
      </c>
      <c r="E13" s="43">
        <f>SUM(E9:E12)</f>
        <v>34212602.159999996</v>
      </c>
      <c r="F13" s="43">
        <f>SUM(F9:F12)</f>
        <v>6158268.3887999998</v>
      </c>
      <c r="G13" s="43">
        <f>SUM(G9:G12)</f>
        <v>28054333.771200001</v>
      </c>
      <c r="H13" s="44">
        <f>SUM(H9:H12)</f>
        <v>5190051.747672</v>
      </c>
      <c r="I13" s="5"/>
      <c r="J13" s="5"/>
      <c r="K13" s="5"/>
      <c r="L13" s="5"/>
    </row>
    <row r="14" spans="1:12" ht="12.75" x14ac:dyDescent="0.2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 x14ac:dyDescent="0.2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 x14ac:dyDescent="0.2">
      <c r="A24" s="4" t="s">
        <v>27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5" x14ac:dyDescent="0.25">
      <c r="A25" s="56"/>
      <c r="B25" s="57"/>
      <c r="C25" s="108" t="s">
        <v>28</v>
      </c>
      <c r="D25" s="108"/>
      <c r="E25" s="108"/>
      <c r="F25" s="108" t="s">
        <v>29</v>
      </c>
      <c r="G25" s="108"/>
      <c r="H25" s="108"/>
      <c r="I25" s="5"/>
      <c r="J25" s="5"/>
      <c r="K25" s="5"/>
      <c r="L25" s="5"/>
    </row>
    <row r="26" spans="1:12" ht="13.5" thickBot="1" x14ac:dyDescent="0.25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 x14ac:dyDescent="0.25">
      <c r="A27" s="63" t="s">
        <v>10</v>
      </c>
      <c r="B27" s="64">
        <v>41030</v>
      </c>
      <c r="C27" s="65">
        <v>41000</v>
      </c>
      <c r="D27" s="66" t="s">
        <v>30</v>
      </c>
      <c r="E27" s="67" t="s">
        <v>31</v>
      </c>
      <c r="F27" s="68">
        <v>40664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75" x14ac:dyDescent="0.2">
      <c r="A28" s="69" t="s">
        <v>18</v>
      </c>
      <c r="B28" s="70">
        <f>E9</f>
        <v>15886698.15</v>
      </c>
      <c r="C28" s="27">
        <v>15465649.449999999</v>
      </c>
      <c r="D28" s="71">
        <f>B28-C28</f>
        <v>421048.70000000112</v>
      </c>
      <c r="E28" s="72">
        <f>D28/C28</f>
        <v>2.7224766820251517E-2</v>
      </c>
      <c r="F28" s="73">
        <v>15335111.15</v>
      </c>
      <c r="G28" s="74">
        <f>B28-F28</f>
        <v>551587</v>
      </c>
      <c r="H28" s="72">
        <f>G28/F28</f>
        <v>3.5968894819520106E-2</v>
      </c>
      <c r="I28" s="5"/>
      <c r="J28" s="5"/>
      <c r="K28" s="5"/>
      <c r="L28" s="5"/>
    </row>
    <row r="29" spans="1:12" ht="12.75" x14ac:dyDescent="0.2">
      <c r="A29" s="75" t="s">
        <v>19</v>
      </c>
      <c r="B29" s="76">
        <f>E10</f>
        <v>6409134.54</v>
      </c>
      <c r="C29" s="35">
        <v>5918542.2199999997</v>
      </c>
      <c r="D29" s="77">
        <f>B29-C29</f>
        <v>490592.3200000003</v>
      </c>
      <c r="E29" s="78">
        <f>D29/C29</f>
        <v>8.2890735888000527E-2</v>
      </c>
      <c r="F29" s="50">
        <v>6992372.2800000003</v>
      </c>
      <c r="G29" s="79">
        <f>B29-F29</f>
        <v>-583237.74000000022</v>
      </c>
      <c r="H29" s="78">
        <f>G29/F29</f>
        <v>-8.341056749341158E-2</v>
      </c>
      <c r="I29" s="5"/>
      <c r="J29" s="5"/>
      <c r="K29" s="5"/>
      <c r="L29" s="5"/>
    </row>
    <row r="30" spans="1:12" ht="12.75" x14ac:dyDescent="0.2">
      <c r="A30" s="75" t="s">
        <v>20</v>
      </c>
      <c r="B30" s="76">
        <f>E11</f>
        <v>8426244.3499999996</v>
      </c>
      <c r="C30" s="35">
        <v>8271933.9299999997</v>
      </c>
      <c r="D30" s="77">
        <f>B30-C30</f>
        <v>154310.41999999993</v>
      </c>
      <c r="E30" s="78">
        <f>D30/C30</f>
        <v>1.8654696870868254E-2</v>
      </c>
      <c r="F30" s="50">
        <v>8584092.9900000002</v>
      </c>
      <c r="G30" s="79">
        <f>B30-F30</f>
        <v>-157848.6400000006</v>
      </c>
      <c r="H30" s="78">
        <f>G30/F30</f>
        <v>-1.8388505364968163E-2</v>
      </c>
      <c r="I30" s="5"/>
      <c r="J30" s="5"/>
      <c r="K30" s="5"/>
      <c r="L30" s="5"/>
    </row>
    <row r="31" spans="1:12" ht="13.5" thickBot="1" x14ac:dyDescent="0.25">
      <c r="A31" s="80" t="s">
        <v>21</v>
      </c>
      <c r="B31" s="81">
        <f>E12</f>
        <v>3490525.12</v>
      </c>
      <c r="C31" s="42">
        <v>3542187.96</v>
      </c>
      <c r="D31" s="82">
        <f>B31-C31</f>
        <v>-51662.839999999851</v>
      </c>
      <c r="E31" s="83">
        <f>D31/C31</f>
        <v>-1.4585008075065518E-2</v>
      </c>
      <c r="F31" s="84">
        <v>3424679.71</v>
      </c>
      <c r="G31" s="85">
        <f>B31-F31</f>
        <v>65845.410000000149</v>
      </c>
      <c r="H31" s="83">
        <f>G31/F31</f>
        <v>1.9226735220736934E-2</v>
      </c>
      <c r="I31" s="5"/>
      <c r="J31" s="5"/>
      <c r="K31" s="5"/>
      <c r="L31" s="5"/>
    </row>
    <row r="32" spans="1:12" ht="12.75" customHeight="1" thickBot="1" x14ac:dyDescent="0.25">
      <c r="A32" s="86"/>
      <c r="B32" s="87">
        <f>SUM(B28:B31)</f>
        <v>34212602.159999996</v>
      </c>
      <c r="C32" s="87">
        <f>SUM(C28:C31)</f>
        <v>33198313.559999999</v>
      </c>
      <c r="D32" s="88">
        <f>SUM(D28:D31)</f>
        <v>1014288.6000000015</v>
      </c>
      <c r="E32" s="83">
        <f>D32/C32</f>
        <v>3.0552413397953386E-2</v>
      </c>
      <c r="F32" s="89">
        <f>SUM(F28:F31)</f>
        <v>34336256.130000003</v>
      </c>
      <c r="G32" s="88">
        <f>SUM(G28:G31)</f>
        <v>-123653.97000000067</v>
      </c>
      <c r="H32" s="83">
        <f>G32/F32</f>
        <v>-3.6012653660269824E-3</v>
      </c>
      <c r="I32" s="5"/>
      <c r="J32" s="5"/>
      <c r="K32" s="5"/>
      <c r="L32" s="5"/>
    </row>
    <row r="33" spans="1:12" ht="12.75" customHeight="1" x14ac:dyDescent="0.2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 x14ac:dyDescent="0.25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 x14ac:dyDescent="0.2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 x14ac:dyDescent="0.2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 x14ac:dyDescent="0.2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 x14ac:dyDescent="0.2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 x14ac:dyDescent="0.25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 x14ac:dyDescent="0.2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 x14ac:dyDescent="0.25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 x14ac:dyDescent="0.2">
      <c r="A46" s="23" t="s">
        <v>18</v>
      </c>
      <c r="B46" s="24">
        <v>37300</v>
      </c>
      <c r="C46" s="96">
        <v>1913665</v>
      </c>
      <c r="D46" s="97">
        <v>168599759.97999999</v>
      </c>
      <c r="E46" s="97">
        <f>D46*0.18</f>
        <v>30347956.796399996</v>
      </c>
      <c r="F46" s="97">
        <f>D46-E46</f>
        <v>138251803.18360001</v>
      </c>
      <c r="G46" s="97">
        <f>0.185*F46</f>
        <v>25576583.588966001</v>
      </c>
      <c r="H46" s="4"/>
      <c r="I46" s="5"/>
      <c r="J46" s="5"/>
      <c r="K46" s="5"/>
      <c r="L46" s="5"/>
    </row>
    <row r="47" spans="1:12" ht="12.75" x14ac:dyDescent="0.2">
      <c r="A47" s="31" t="s">
        <v>19</v>
      </c>
      <c r="B47" s="32">
        <v>37762</v>
      </c>
      <c r="C47" s="98">
        <v>1343084</v>
      </c>
      <c r="D47" s="99">
        <v>67598494.790000007</v>
      </c>
      <c r="E47" s="99">
        <f>D47*0.18</f>
        <v>12167729.062200001</v>
      </c>
      <c r="F47" s="99">
        <f>D47-E47</f>
        <v>55430765.727800004</v>
      </c>
      <c r="G47" s="99">
        <f>0.185*F47</f>
        <v>10254691.659643</v>
      </c>
      <c r="H47" s="4"/>
      <c r="I47" s="5"/>
      <c r="J47" s="5"/>
      <c r="K47" s="5"/>
      <c r="L47" s="5"/>
    </row>
    <row r="48" spans="1:12" ht="12.75" x14ac:dyDescent="0.2">
      <c r="A48" s="31" t="s">
        <v>20</v>
      </c>
      <c r="B48" s="32">
        <v>37974</v>
      </c>
      <c r="C48" s="98">
        <v>1429790</v>
      </c>
      <c r="D48" s="99">
        <v>89141715.760000005</v>
      </c>
      <c r="E48" s="99">
        <f>D48*0.18</f>
        <v>16045508.8368</v>
      </c>
      <c r="F48" s="99">
        <f>D48-E48</f>
        <v>73096206.923200011</v>
      </c>
      <c r="G48" s="99">
        <f>0.185*F48</f>
        <v>13522798.280792002</v>
      </c>
      <c r="H48" s="4"/>
      <c r="I48" s="5"/>
      <c r="J48" s="5"/>
      <c r="K48" s="5"/>
      <c r="L48" s="5"/>
    </row>
    <row r="49" spans="1:12" ht="13.5" thickBot="1" x14ac:dyDescent="0.25">
      <c r="A49" s="80" t="s">
        <v>21</v>
      </c>
      <c r="B49" s="39">
        <v>39344</v>
      </c>
      <c r="C49" s="100">
        <v>768134</v>
      </c>
      <c r="D49" s="101">
        <v>42263458.619999997</v>
      </c>
      <c r="E49" s="101">
        <f>D49*0.18</f>
        <v>7607422.551599999</v>
      </c>
      <c r="F49" s="101">
        <f>D49-E49</f>
        <v>34656036.068399996</v>
      </c>
      <c r="G49" s="101">
        <f>0.185*F49</f>
        <v>6411366.6726539992</v>
      </c>
      <c r="H49" s="4"/>
      <c r="I49" s="5"/>
      <c r="J49" s="5"/>
      <c r="K49" s="5"/>
      <c r="L49" s="5"/>
    </row>
    <row r="50" spans="1:12" ht="13.5" thickBot="1" x14ac:dyDescent="0.25">
      <c r="A50" s="38" t="s">
        <v>22</v>
      </c>
      <c r="B50" s="39"/>
      <c r="C50" s="100">
        <f>SUM(C46:C49)</f>
        <v>5454673</v>
      </c>
      <c r="D50" s="101">
        <f>SUM(D46:D49)</f>
        <v>367603429.14999998</v>
      </c>
      <c r="E50" s="101">
        <f>SUM(E46:E49)</f>
        <v>66168617.247000001</v>
      </c>
      <c r="F50" s="101">
        <f>SUM(F46:F49)</f>
        <v>301434811.903</v>
      </c>
      <c r="G50" s="101">
        <f>SUM(G46:G49)</f>
        <v>55765440.202055007</v>
      </c>
      <c r="H50" s="4"/>
      <c r="I50" s="5"/>
      <c r="J50" s="5"/>
      <c r="K50" s="5"/>
      <c r="L50" s="5"/>
    </row>
    <row r="51" spans="1:12" ht="12.75" x14ac:dyDescent="0.2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.75" x14ac:dyDescent="0.2">
      <c r="A52" s="5"/>
      <c r="B52" s="5"/>
      <c r="C52" s="102"/>
      <c r="D52" s="102"/>
      <c r="E52" s="102"/>
      <c r="F52" s="102"/>
      <c r="G52" s="102"/>
      <c r="H52" s="5"/>
      <c r="I52" s="5"/>
      <c r="J52" s="5"/>
      <c r="K52" s="5"/>
      <c r="L52" s="5"/>
    </row>
    <row r="53" spans="1:12" ht="14.25" x14ac:dyDescent="0.2">
      <c r="A53" s="103"/>
      <c r="B53" s="103"/>
      <c r="C53" s="104"/>
      <c r="D53" s="104"/>
      <c r="E53" s="105"/>
      <c r="F53" s="105"/>
      <c r="G53" s="105"/>
      <c r="H53" s="5"/>
      <c r="I53" s="5"/>
      <c r="J53" s="5"/>
      <c r="K53" s="5"/>
      <c r="L53" s="5"/>
    </row>
    <row r="54" spans="1:12" ht="15" x14ac:dyDescent="0.25">
      <c r="A54" s="106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x14ac:dyDescent="0.15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2012-06-19T21:30:57Z</dcterms:created>
  <dcterms:modified xsi:type="dcterms:W3CDTF">2012-06-20T12:52:51Z</dcterms:modified>
</cp:coreProperties>
</file>