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4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1" i="1"/>
  <c r="G62" i="1" s="1"/>
  <c r="F61" i="1"/>
  <c r="E61" i="1"/>
  <c r="E62" i="1" s="1"/>
  <c r="D61" i="1"/>
  <c r="D62" i="1" s="1"/>
  <c r="C61" i="1"/>
  <c r="C62" i="1" s="1"/>
  <c r="D58" i="1"/>
  <c r="G57" i="1"/>
  <c r="G58" i="1" s="1"/>
  <c r="F57" i="1"/>
  <c r="F58" i="1" s="1"/>
  <c r="E57" i="1"/>
  <c r="E58" i="1" s="1"/>
  <c r="D57" i="1"/>
  <c r="C57" i="1"/>
  <c r="C58" i="1" s="1"/>
  <c r="F54" i="1"/>
  <c r="G53" i="1"/>
  <c r="G54" i="1" s="1"/>
  <c r="F53" i="1"/>
  <c r="E53" i="1"/>
  <c r="E54" i="1" s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<sst xmlns="http://schemas.openxmlformats.org/spreadsheetml/2006/main" count="66" uniqueCount="47">
  <si>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</si>
  <si>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</si>
  <si>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</si>
  <si>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</si>
  <si>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APRIL 2024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</si>
  <si>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</si>
  <si>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</si>
  <si>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</si>
  <si>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</si>
  <si>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</si>
  <si>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</si>
  <si>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</si>
  <si>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</si>
  <si>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</si>
  <si>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</si>
  <si>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</si>
  <si>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</si>
  <si>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</si>
  <si>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</si>
  <si>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</si>
  <si>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</si>
  <si>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</si>
  <si>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</si>
  <si>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</si>
  <si>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</si>
  <si>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</si>
  <si>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</si>
  <si>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</si>
  <si>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</si>
  <si>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</si>
  <si>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</si>
  <si>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</si>
  <si>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</si>
  <si>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</si>
  <si>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APRIL 30, 2024</t>
  </si>
  <si>
    <t xml:space="preserve">      </t>
  </si>
  <si>
    <t>FYTD</t>
  </si>
  <si>
    <t>Opening Date</t>
  </si>
  <si>
    <t>Total AGR</t>
  </si>
  <si>
    <t>Support Deduct.</t>
  </si>
  <si>
    <t>State Tax</t>
  </si>
  <si>
    <t>July 2022 - April 2023</t>
  </si>
  <si>
    <t>FY 23/24 - FY 22/23</t>
  </si>
  <si>
    <t>July 2021 - April 2022</t>
  </si>
  <si>
    <t>FY 23/24 - FY 21/22</t>
  </si>
  <si>
    <t>July 2020 - April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</si>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</sst>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E64" sqref="E64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68685</v>
      </c>
      <c r="E9" s="27">
        <v>13663958.33</v>
      </c>
      <c r="F9" s="28">
        <v>2459512.46</v>
      </c>
      <c r="G9" s="28">
        <v>11204445.870000001</v>
      </c>
      <c r="H9" s="29">
        <v>2072822.4859500001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45830</v>
      </c>
      <c r="E10" s="35">
        <v>3760951.93</v>
      </c>
      <c r="F10" s="36">
        <v>676971.35</v>
      </c>
      <c r="G10" s="36">
        <v>3083980.58</v>
      </c>
      <c r="H10" s="37">
        <v>570536.40729999996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47544</v>
      </c>
      <c r="E11" s="35">
        <v>6285802.3200000003</v>
      </c>
      <c r="F11" s="36">
        <v>1131444.3899999999</v>
      </c>
      <c r="G11" s="36">
        <v>5154357.9300000006</v>
      </c>
      <c r="H11" s="37">
        <v>953556.21705000009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32659</v>
      </c>
      <c r="E12" s="42">
        <v>2962667.58</v>
      </c>
      <c r="F12" s="43">
        <v>533280.11</v>
      </c>
      <c r="G12" s="43">
        <v>2429387.4700000002</v>
      </c>
      <c r="H12" s="44">
        <v>449436.68195000006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194718</v>
      </c>
      <c r="E13" s="43">
        <v>26673380.160000004</v>
      </c>
      <c r="F13" s="43">
        <v>4801208.3100000005</v>
      </c>
      <c r="G13" s="43">
        <v>21872171.850000001</v>
      </c>
      <c r="H13" s="44">
        <v>4046351.7922500004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45383</v>
      </c>
      <c r="C27" s="67">
        <v>45352</v>
      </c>
      <c r="D27" s="68" t="s">
        <v>30</v>
      </c>
      <c r="E27" s="69" t="s">
        <v>31</v>
      </c>
      <c r="F27" s="70">
        <v>45018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13663958.33</v>
      </c>
      <c r="C28" s="27">
        <v>16436083.439999999</v>
      </c>
      <c r="D28" s="73">
        <v>-2772125.1099999994</v>
      </c>
      <c r="E28" s="74">
        <v>-0.16866092947992478</v>
      </c>
      <c r="F28" s="75">
        <v>14848736.49</v>
      </c>
      <c r="G28" s="76">
        <v>-1184778.1600000001</v>
      </c>
      <c r="H28" s="74">
        <v>-7.9789829983035826E-2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3760951.93</v>
      </c>
      <c r="C29" s="35">
        <v>4727772.3600000003</v>
      </c>
      <c r="D29" s="79">
        <v>-966820.43000000017</v>
      </c>
      <c r="E29" s="80">
        <v>-0.20449809262813154</v>
      </c>
      <c r="F29" s="50">
        <v>3604993.75</v>
      </c>
      <c r="G29" s="81">
        <v>155958.18000000017</v>
      </c>
      <c r="H29" s="80">
        <v>4.3261706070919032E-2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6285802.3200000003</v>
      </c>
      <c r="C30" s="35">
        <v>6981815.1900000004</v>
      </c>
      <c r="D30" s="79">
        <v>-696012.87000000011</v>
      </c>
      <c r="E30" s="80">
        <v>-9.9689386077834591E-2</v>
      </c>
      <c r="F30" s="50">
        <v>6471333.5300000003</v>
      </c>
      <c r="G30" s="81">
        <v>-185531.20999999996</v>
      </c>
      <c r="H30" s="80">
        <v>-2.8669702950699243E-2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2962667.58</v>
      </c>
      <c r="C31" s="42">
        <v>4041163.31</v>
      </c>
      <c r="D31" s="84">
        <v>-1078495.73</v>
      </c>
      <c r="E31" s="85">
        <v>-0.26687754175418366</v>
      </c>
      <c r="F31" s="86">
        <v>3620193.38</v>
      </c>
      <c r="G31" s="87">
        <v>-657525.79999999981</v>
      </c>
      <c r="H31" s="85">
        <v>-0.18162725881787006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26673380.160000004</v>
      </c>
      <c r="C32" s="89">
        <v>32186834.300000001</v>
      </c>
      <c r="D32" s="90">
        <v>-5513454.1400000006</v>
      </c>
      <c r="E32" s="85">
        <v>-0.17129532182666379</v>
      </c>
      <c r="F32" s="91">
        <v>28545257.150000002</v>
      </c>
      <c r="G32" s="90">
        <v>-1871876.9899999998</v>
      </c>
      <c r="H32" s="85">
        <v>-6.5575762031627016E-2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733900</v>
      </c>
      <c r="D46" s="99">
        <v>132282875.69</v>
      </c>
      <c r="E46" s="99">
        <v>23810917.624199998</v>
      </c>
      <c r="F46" s="99">
        <v>108471958.0658</v>
      </c>
      <c r="G46" s="99">
        <v>20067312.27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561051</v>
      </c>
      <c r="D47" s="101">
        <v>34050402.539999999</v>
      </c>
      <c r="E47" s="101">
        <v>6129072.4572000001</v>
      </c>
      <c r="F47" s="101">
        <v>27921330.082800001</v>
      </c>
      <c r="G47" s="101">
        <v>5165446.07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485779</v>
      </c>
      <c r="D48" s="101">
        <v>61808513.649999999</v>
      </c>
      <c r="E48" s="101">
        <v>11125532.456999999</v>
      </c>
      <c r="F48" s="101">
        <v>50682981.193000004</v>
      </c>
      <c r="G48" s="101">
        <v>9376351.5099999998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365564</v>
      </c>
      <c r="D49" s="103">
        <v>32629015.809999999</v>
      </c>
      <c r="E49" s="103">
        <v>5873222.8457999993</v>
      </c>
      <c r="F49" s="103">
        <v>26755792.964199997</v>
      </c>
      <c r="G49" s="103">
        <v>4949821.74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2146294</v>
      </c>
      <c r="D50" s="103">
        <v>260770807.69</v>
      </c>
      <c r="E50" s="103">
        <v>46938745.384199992</v>
      </c>
      <c r="F50" s="103">
        <v>213832062.30579999</v>
      </c>
      <c r="G50" s="103">
        <v>39558931.590000004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2152503</v>
      </c>
      <c r="D52" s="107">
        <v>266052892.72999999</v>
      </c>
      <c r="E52" s="107">
        <v>47889520.691399992</v>
      </c>
      <c r="F52" s="107">
        <v>218163372.0386</v>
      </c>
      <c r="G52" s="108">
        <v>40360223.829999998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-6209</v>
      </c>
      <c r="D53" s="111">
        <f t="shared" ref="D53:G53" si="0">D50-D52</f>
        <v>-5282085.0399999917</v>
      </c>
      <c r="E53" s="111">
        <f t="shared" si="0"/>
        <v>-950775.30719999969</v>
      </c>
      <c r="F53" s="111">
        <f t="shared" si="0"/>
        <v>-4331309.7328000069</v>
      </c>
      <c r="G53" s="112">
        <f t="shared" si="0"/>
        <v>-801292.23999999464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-2.8845488252513471E-3</v>
      </c>
      <c r="D54" s="116">
        <f t="shared" ref="D54:G54" si="1">D53/D52</f>
        <v>-1.985351478722857E-2</v>
      </c>
      <c r="E54" s="116">
        <f t="shared" si="1"/>
        <v>-1.9853514787228597E-2</v>
      </c>
      <c r="F54" s="116">
        <f t="shared" si="1"/>
        <v>-1.9853514787228632E-2</v>
      </c>
      <c r="G54" s="117">
        <f t="shared" si="1"/>
        <v>-1.9853513285136671E-2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2025064</v>
      </c>
      <c r="D56" s="107">
        <v>273184749</v>
      </c>
      <c r="E56" s="107">
        <v>49173255</v>
      </c>
      <c r="F56" s="107">
        <v>224011494</v>
      </c>
      <c r="G56" s="108">
        <v>41442126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121230</v>
      </c>
      <c r="D57" s="111">
        <f t="shared" ref="D57:G57" si="2">D50-D56</f>
        <v>-12413941.310000002</v>
      </c>
      <c r="E57" s="111">
        <f t="shared" si="2"/>
        <v>-2234509.6158000082</v>
      </c>
      <c r="F57" s="111">
        <f t="shared" si="2"/>
        <v>-10179431.694200009</v>
      </c>
      <c r="G57" s="112">
        <f t="shared" si="2"/>
        <v>-1883194.4099999964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5.9864774644159395E-2</v>
      </c>
      <c r="D58" s="116">
        <f t="shared" ref="D58:G58" si="3">D57/D56</f>
        <v>-4.5441560538945026E-2</v>
      </c>
      <c r="E58" s="116">
        <f t="shared" si="3"/>
        <v>-4.5441564033131591E-2</v>
      </c>
      <c r="F58" s="116">
        <f t="shared" si="3"/>
        <v>-4.5441559771928527E-2</v>
      </c>
      <c r="G58" s="117">
        <f t="shared" si="3"/>
        <v>-4.5441549258356015E-2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2029438</v>
      </c>
      <c r="D60" s="107">
        <v>257228967</v>
      </c>
      <c r="E60" s="107">
        <v>46301214</v>
      </c>
      <c r="F60" s="107">
        <v>210927753</v>
      </c>
      <c r="G60" s="108">
        <v>39021634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116856</v>
      </c>
      <c r="D61" s="111">
        <f>D50-D60</f>
        <v>3541840.6899999976</v>
      </c>
      <c r="E61" s="111">
        <f>E50-E60</f>
        <v>637531.38419999182</v>
      </c>
      <c r="F61" s="111">
        <f>F50-F60</f>
        <v>2904309.3057999909</v>
      </c>
      <c r="G61" s="112">
        <f>G50-G60</f>
        <v>537297.59000000358</v>
      </c>
    </row>
    <row r="62" spans="1:12" x14ac:dyDescent="0.25">
      <c r="A62" s="113"/>
      <c r="B62" s="121"/>
      <c r="C62" s="115">
        <f>C61/C60</f>
        <v>5.7580473017653164E-2</v>
      </c>
      <c r="D62" s="116">
        <f t="shared" ref="D62:G62" si="4">D61/D60</f>
        <v>1.3769213985919392E-2</v>
      </c>
      <c r="E62" s="116">
        <f t="shared" si="4"/>
        <v>1.376921529962458E-2</v>
      </c>
      <c r="F62" s="116">
        <f t="shared" si="4"/>
        <v>1.3769213697545012E-2</v>
      </c>
      <c r="G62" s="117">
        <f t="shared" si="4"/>
        <v>1.3769223246776482E-2</v>
      </c>
    </row>
  </sheetData>
  <mergeCells count="3">
    <mergeCell ref="F24:H24"/>
    <mergeCell ref="C25:E25"/>
    <mergeCell ref="F25:H25"/>
  </mergeCells>
  <conditionalFormatting sqref="A1:XFD51 A64:XFD1048576 H52:XFD63">
    <cfRule type="cellIs" dxfId="5" priority="6" stopIfTrue="1" operator="lessThan">
      <formula>0</formula>
    </cfRule>
  </conditionalFormatting>
  <conditionalFormatting sqref="A63:G63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2024-05-16T16:44:11Z</dcterms:created>
  <dcterms:modified xsi:type="dcterms:W3CDTF">2024-05-16T16:44:53Z</dcterms:modified>
</cp:coreProperties>
</file>