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s-file1\home\tjackson\My Documents\"/>
    </mc:Choice>
  </mc:AlternateContent>
  <bookViews>
    <workbookView xWindow="360" yWindow="80" windowWidth="11340" windowHeight="6800"/>
  </bookViews>
  <sheets>
    <sheet name="FY 2019" sheetId="8" r:id="rId1"/>
    <sheet name="1st FY 2019" sheetId="6" r:id="rId2"/>
    <sheet name="2nd FY 2019" sheetId="1" r:id="rId3"/>
    <sheet name="3rd FY 2019" sheetId="5" r:id="rId4"/>
    <sheet name="4th FY 2019" sheetId="7" r:id="rId5"/>
  </sheets>
  <calcPr calcId="162913"/>
</workbook>
</file>

<file path=xl/calcChain.xml><?xml version="1.0" encoding="utf-8"?>
<calcChain xmlns="http://schemas.openxmlformats.org/spreadsheetml/2006/main">
  <c r="B233" i="8" l="1"/>
  <c r="C208" i="6"/>
  <c r="E64" i="6"/>
  <c r="C57" i="6"/>
  <c r="B57" i="6"/>
  <c r="E57" i="1"/>
  <c r="D57" i="1"/>
  <c r="F56" i="1"/>
  <c r="G57" i="1"/>
  <c r="C57" i="1"/>
  <c r="B57" i="1"/>
  <c r="G57" i="6"/>
  <c r="F56" i="6"/>
  <c r="E57" i="6"/>
  <c r="D57" i="6"/>
  <c r="F12" i="5"/>
  <c r="E54" i="8"/>
  <c r="G265" i="7" l="1"/>
  <c r="G265" i="5"/>
  <c r="G269" i="7" l="1"/>
  <c r="F197" i="5" l="1"/>
  <c r="F196" i="5"/>
  <c r="F195" i="5"/>
  <c r="F194" i="5"/>
  <c r="F257" i="5"/>
  <c r="F256" i="5"/>
  <c r="F255" i="5"/>
  <c r="F249" i="5"/>
  <c r="F248" i="5"/>
  <c r="F247" i="5"/>
  <c r="F241" i="5"/>
  <c r="F240" i="5"/>
  <c r="F239" i="5"/>
  <c r="F233" i="5"/>
  <c r="F232" i="5"/>
  <c r="F231" i="5"/>
  <c r="F230" i="5"/>
  <c r="F229" i="5"/>
  <c r="F223" i="5"/>
  <c r="F222" i="5"/>
  <c r="F216" i="5"/>
  <c r="F215" i="5"/>
  <c r="F214" i="5"/>
  <c r="F213" i="5"/>
  <c r="F207" i="5"/>
  <c r="F206" i="5"/>
  <c r="F205" i="5"/>
  <c r="F204" i="5"/>
  <c r="F203" i="5"/>
  <c r="F188" i="5"/>
  <c r="F187" i="5"/>
  <c r="F186" i="5"/>
  <c r="F185" i="5"/>
  <c r="F179" i="5"/>
  <c r="F178" i="5"/>
  <c r="F177" i="5"/>
  <c r="F171" i="5"/>
  <c r="F170" i="5"/>
  <c r="F164" i="5"/>
  <c r="F163" i="5"/>
  <c r="F162" i="5"/>
  <c r="F161" i="5"/>
  <c r="F155" i="5"/>
  <c r="F154" i="5"/>
  <c r="F153" i="5"/>
  <c r="F152" i="5"/>
  <c r="F146" i="5"/>
  <c r="F145" i="5"/>
  <c r="F139" i="5"/>
  <c r="F138" i="5"/>
  <c r="F137" i="5"/>
  <c r="F131" i="5"/>
  <c r="F130" i="5"/>
  <c r="F129" i="5"/>
  <c r="F123" i="5"/>
  <c r="F122" i="5"/>
  <c r="F121" i="5"/>
  <c r="F114" i="5"/>
  <c r="F113" i="5"/>
  <c r="F107" i="5"/>
  <c r="F106" i="5"/>
  <c r="F105" i="5"/>
  <c r="F104" i="5"/>
  <c r="F103" i="5"/>
  <c r="F97" i="5"/>
  <c r="F96" i="5"/>
  <c r="F95" i="5"/>
  <c r="F89" i="5"/>
  <c r="F88" i="5"/>
  <c r="F87" i="5"/>
  <c r="F86" i="5"/>
  <c r="F85" i="5"/>
  <c r="F79" i="5"/>
  <c r="F78" i="5"/>
  <c r="F77" i="5"/>
  <c r="F71" i="5"/>
  <c r="F70" i="5"/>
  <c r="F69" i="5"/>
  <c r="F63" i="5"/>
  <c r="F62" i="5"/>
  <c r="F56" i="5"/>
  <c r="F55" i="5"/>
  <c r="F54" i="5"/>
  <c r="F48" i="5"/>
  <c r="F47" i="5"/>
  <c r="F46" i="5"/>
  <c r="F40" i="5"/>
  <c r="F39" i="5"/>
  <c r="F38" i="5"/>
  <c r="F37" i="5"/>
  <c r="F31" i="5"/>
  <c r="F30" i="5"/>
  <c r="F29" i="5"/>
  <c r="F28" i="5"/>
  <c r="F22" i="5"/>
  <c r="F21" i="5"/>
  <c r="F20" i="5"/>
  <c r="F14" i="5"/>
  <c r="F13" i="5"/>
  <c r="F6" i="5"/>
  <c r="F5" i="5"/>
  <c r="F4" i="5"/>
  <c r="F257" i="7"/>
  <c r="F256" i="7"/>
  <c r="F255" i="7"/>
  <c r="F249" i="7"/>
  <c r="F248" i="7"/>
  <c r="F247" i="7"/>
  <c r="F241" i="7"/>
  <c r="F240" i="7"/>
  <c r="F239" i="7"/>
  <c r="F233" i="7"/>
  <c r="F232" i="7"/>
  <c r="F231" i="7"/>
  <c r="F230" i="7"/>
  <c r="F229" i="7"/>
  <c r="F223" i="7"/>
  <c r="F222" i="7"/>
  <c r="F216" i="7"/>
  <c r="F215" i="7"/>
  <c r="F214" i="7"/>
  <c r="F213" i="7"/>
  <c r="F207" i="7"/>
  <c r="F206" i="7"/>
  <c r="F205" i="7"/>
  <c r="F204" i="7"/>
  <c r="F203" i="7"/>
  <c r="F197" i="7"/>
  <c r="F196" i="7"/>
  <c r="F195" i="7"/>
  <c r="F194" i="7"/>
  <c r="F188" i="7"/>
  <c r="F187" i="7"/>
  <c r="F186" i="7"/>
  <c r="F185" i="7"/>
  <c r="F179" i="7"/>
  <c r="F178" i="7"/>
  <c r="F177" i="7"/>
  <c r="F171" i="7"/>
  <c r="F170" i="7"/>
  <c r="F164" i="7"/>
  <c r="F163" i="7"/>
  <c r="F162" i="7"/>
  <c r="F161" i="7"/>
  <c r="F155" i="7"/>
  <c r="F154" i="7"/>
  <c r="F153" i="7"/>
  <c r="F152" i="7"/>
  <c r="F146" i="7"/>
  <c r="F145" i="7"/>
  <c r="F139" i="7"/>
  <c r="F138" i="7"/>
  <c r="F137" i="7"/>
  <c r="F131" i="7"/>
  <c r="F130" i="7"/>
  <c r="F129" i="7"/>
  <c r="F123" i="7"/>
  <c r="F122" i="7"/>
  <c r="F121" i="7"/>
  <c r="F114" i="7"/>
  <c r="F113" i="7"/>
  <c r="B115" i="5"/>
  <c r="C115" i="5"/>
  <c r="D115" i="5"/>
  <c r="E115" i="5"/>
  <c r="G115" i="5"/>
  <c r="F107" i="7"/>
  <c r="F106" i="7"/>
  <c r="F105" i="7"/>
  <c r="F104" i="7"/>
  <c r="F103" i="7"/>
  <c r="F97" i="7"/>
  <c r="F96" i="7"/>
  <c r="F95" i="7"/>
  <c r="F89" i="7"/>
  <c r="F88" i="7"/>
  <c r="F87" i="7"/>
  <c r="F86" i="7"/>
  <c r="F85" i="7"/>
  <c r="F79" i="7"/>
  <c r="F78" i="7"/>
  <c r="F77" i="7"/>
  <c r="F71" i="7"/>
  <c r="F70" i="7"/>
  <c r="F69" i="7"/>
  <c r="F63" i="7"/>
  <c r="F62" i="7"/>
  <c r="F56" i="7"/>
  <c r="F55" i="7"/>
  <c r="F54" i="7"/>
  <c r="F48" i="7"/>
  <c r="F47" i="7"/>
  <c r="F46" i="7"/>
  <c r="F40" i="7"/>
  <c r="F39" i="7"/>
  <c r="F38" i="7"/>
  <c r="F37" i="7"/>
  <c r="F31" i="7"/>
  <c r="F30" i="7"/>
  <c r="F29" i="7"/>
  <c r="F28" i="7"/>
  <c r="F22" i="7"/>
  <c r="F21" i="7"/>
  <c r="F20" i="7"/>
  <c r="F14" i="7"/>
  <c r="F13" i="7"/>
  <c r="F12" i="7"/>
  <c r="F6" i="7"/>
  <c r="F5" i="7"/>
  <c r="F4" i="7"/>
  <c r="F115" i="5" l="1"/>
  <c r="G269" i="5"/>
  <c r="F156" i="5" l="1"/>
  <c r="F124" i="5"/>
  <c r="F90" i="5"/>
  <c r="F72" i="5"/>
  <c r="B56" i="8"/>
  <c r="C56" i="8"/>
  <c r="E56" i="8"/>
  <c r="G56" i="8"/>
  <c r="D56" i="8"/>
  <c r="E57" i="7"/>
  <c r="F57" i="7"/>
  <c r="G57" i="7"/>
  <c r="D57" i="7"/>
  <c r="C57" i="7"/>
  <c r="B57" i="7"/>
  <c r="C57" i="5"/>
  <c r="B57" i="5"/>
  <c r="F56" i="8"/>
  <c r="F57" i="5"/>
  <c r="E57" i="5"/>
  <c r="G57" i="5"/>
  <c r="D57" i="5"/>
  <c r="F49" i="5"/>
  <c r="F257" i="1"/>
  <c r="F256" i="1"/>
  <c r="F255" i="1"/>
  <c r="F249" i="1"/>
  <c r="F248" i="1"/>
  <c r="F247" i="1"/>
  <c r="F241" i="1"/>
  <c r="F240" i="1"/>
  <c r="F239" i="1"/>
  <c r="F233" i="1"/>
  <c r="F232" i="1"/>
  <c r="F231" i="1"/>
  <c r="F230" i="1"/>
  <c r="F229" i="1"/>
  <c r="F223" i="1"/>
  <c r="F222" i="1"/>
  <c r="F216" i="1"/>
  <c r="F215" i="1"/>
  <c r="F214" i="1"/>
  <c r="F213" i="1"/>
  <c r="F207" i="1"/>
  <c r="F206" i="1"/>
  <c r="F205" i="1"/>
  <c r="F204" i="1"/>
  <c r="F203" i="1"/>
  <c r="F197" i="1"/>
  <c r="F196" i="1"/>
  <c r="F195" i="1"/>
  <c r="F194" i="1"/>
  <c r="F188" i="1"/>
  <c r="F187" i="1"/>
  <c r="F186" i="1"/>
  <c r="F185" i="1"/>
  <c r="F179" i="1"/>
  <c r="F178" i="1"/>
  <c r="F177" i="1"/>
  <c r="F171" i="1"/>
  <c r="F170" i="1"/>
  <c r="F164" i="1"/>
  <c r="F163" i="1"/>
  <c r="F162" i="1"/>
  <c r="F161" i="1"/>
  <c r="F155" i="1"/>
  <c r="F154" i="1"/>
  <c r="F153" i="1"/>
  <c r="F152" i="1"/>
  <c r="F146" i="1"/>
  <c r="F145" i="1"/>
  <c r="F139" i="1"/>
  <c r="F138" i="1"/>
  <c r="F137" i="1"/>
  <c r="F131" i="1"/>
  <c r="F130" i="1"/>
  <c r="F129" i="1"/>
  <c r="F123" i="1"/>
  <c r="F122" i="1"/>
  <c r="F121" i="1"/>
  <c r="F114" i="1"/>
  <c r="F113" i="1"/>
  <c r="F107" i="1"/>
  <c r="F106" i="1"/>
  <c r="F105" i="1"/>
  <c r="F104" i="1"/>
  <c r="F103" i="1"/>
  <c r="F97" i="1"/>
  <c r="F96" i="1"/>
  <c r="F95" i="1"/>
  <c r="F89" i="1"/>
  <c r="F88" i="1"/>
  <c r="F87" i="1"/>
  <c r="F86" i="1"/>
  <c r="F85" i="1"/>
  <c r="F79" i="1"/>
  <c r="F78" i="1"/>
  <c r="F77" i="1"/>
  <c r="F71" i="1"/>
  <c r="F70" i="1"/>
  <c r="F69" i="1"/>
  <c r="F63" i="1"/>
  <c r="F62" i="1"/>
  <c r="F55" i="1"/>
  <c r="F54" i="1"/>
  <c r="F57" i="1" s="1"/>
  <c r="F48" i="1"/>
  <c r="F47" i="1"/>
  <c r="F46" i="1"/>
  <c r="F40" i="1"/>
  <c r="F39" i="1"/>
  <c r="F38" i="1"/>
  <c r="F37" i="1"/>
  <c r="F31" i="1"/>
  <c r="F30" i="1"/>
  <c r="F29" i="1"/>
  <c r="F28" i="1"/>
  <c r="F22" i="1"/>
  <c r="F21" i="1"/>
  <c r="F20" i="1"/>
  <c r="F14" i="1"/>
  <c r="F13" i="1"/>
  <c r="F12" i="1"/>
  <c r="F6" i="1"/>
  <c r="F5" i="1"/>
  <c r="F4" i="1"/>
  <c r="C257" i="8"/>
  <c r="B257" i="8"/>
  <c r="C256" i="8"/>
  <c r="B256" i="8"/>
  <c r="C255" i="8"/>
  <c r="B255" i="8"/>
  <c r="C249" i="8"/>
  <c r="B249" i="8"/>
  <c r="C248" i="8"/>
  <c r="B248" i="8"/>
  <c r="C247" i="8"/>
  <c r="B247" i="8"/>
  <c r="C241" i="8"/>
  <c r="B241" i="8"/>
  <c r="C240" i="8"/>
  <c r="B240" i="8"/>
  <c r="C239" i="8"/>
  <c r="B239" i="8"/>
  <c r="C233" i="8"/>
  <c r="C232" i="8"/>
  <c r="B232" i="8"/>
  <c r="C231" i="8"/>
  <c r="B231" i="8"/>
  <c r="C230" i="8"/>
  <c r="B230" i="8"/>
  <c r="C229" i="8"/>
  <c r="B229" i="8"/>
  <c r="C223" i="8"/>
  <c r="B223" i="8"/>
  <c r="C222" i="8"/>
  <c r="B222" i="8"/>
  <c r="C216" i="8"/>
  <c r="B216" i="8"/>
  <c r="C215" i="8"/>
  <c r="B215" i="8"/>
  <c r="C214" i="8"/>
  <c r="B214" i="8"/>
  <c r="C213" i="8"/>
  <c r="B213" i="8"/>
  <c r="C207" i="8"/>
  <c r="B207" i="8"/>
  <c r="C206" i="8"/>
  <c r="B206" i="8"/>
  <c r="C205" i="8"/>
  <c r="B205" i="8"/>
  <c r="C204" i="8"/>
  <c r="B204" i="8"/>
  <c r="C203" i="8"/>
  <c r="B203" i="8"/>
  <c r="C197" i="8"/>
  <c r="B197" i="8"/>
  <c r="C196" i="8"/>
  <c r="B196" i="8"/>
  <c r="C195" i="8"/>
  <c r="B195" i="8"/>
  <c r="C194" i="8"/>
  <c r="B194" i="8"/>
  <c r="C188" i="8"/>
  <c r="B188" i="8"/>
  <c r="C187" i="8"/>
  <c r="B187" i="8"/>
  <c r="C186" i="8"/>
  <c r="B186" i="8"/>
  <c r="C185" i="8"/>
  <c r="B185" i="8"/>
  <c r="C179" i="8"/>
  <c r="B179" i="8"/>
  <c r="C178" i="8"/>
  <c r="B178" i="8"/>
  <c r="C177" i="8"/>
  <c r="B177" i="8"/>
  <c r="C171" i="8"/>
  <c r="B171" i="8"/>
  <c r="C170" i="8"/>
  <c r="B170" i="8"/>
  <c r="C164" i="8"/>
  <c r="B164" i="8"/>
  <c r="C163" i="8"/>
  <c r="B163" i="8"/>
  <c r="C162" i="8"/>
  <c r="B162" i="8"/>
  <c r="C161" i="8"/>
  <c r="B161" i="8"/>
  <c r="C155" i="8"/>
  <c r="B155" i="8"/>
  <c r="C154" i="8"/>
  <c r="B154" i="8"/>
  <c r="C153" i="8"/>
  <c r="B153" i="8"/>
  <c r="C152" i="8"/>
  <c r="B152" i="8"/>
  <c r="C146" i="8"/>
  <c r="B146" i="8"/>
  <c r="C145" i="8"/>
  <c r="B145" i="8"/>
  <c r="C139" i="8"/>
  <c r="B139" i="8"/>
  <c r="C138" i="8"/>
  <c r="B138" i="8"/>
  <c r="C137" i="8"/>
  <c r="B137" i="8"/>
  <c r="C131" i="8"/>
  <c r="B131" i="8"/>
  <c r="C130" i="8"/>
  <c r="B130" i="8"/>
  <c r="C129" i="8"/>
  <c r="B129" i="8"/>
  <c r="C123" i="8"/>
  <c r="B123" i="8"/>
  <c r="C122" i="8"/>
  <c r="B122" i="8"/>
  <c r="C121" i="8"/>
  <c r="B121" i="8"/>
  <c r="C114" i="8"/>
  <c r="B114" i="8"/>
  <c r="C113" i="8"/>
  <c r="B113" i="8"/>
  <c r="C107" i="8"/>
  <c r="B107" i="8"/>
  <c r="C106" i="8"/>
  <c r="B106" i="8"/>
  <c r="C105" i="8"/>
  <c r="B105" i="8"/>
  <c r="C104" i="8"/>
  <c r="B104" i="8"/>
  <c r="C103" i="8"/>
  <c r="B103" i="8"/>
  <c r="C97" i="8"/>
  <c r="B97" i="8"/>
  <c r="C96" i="8"/>
  <c r="B96" i="8"/>
  <c r="C95" i="8"/>
  <c r="B95" i="8"/>
  <c r="C89" i="8"/>
  <c r="B89" i="8"/>
  <c r="C88" i="8"/>
  <c r="B88" i="8"/>
  <c r="C87" i="8"/>
  <c r="B87" i="8"/>
  <c r="C86" i="8"/>
  <c r="B86" i="8"/>
  <c r="C85" i="8"/>
  <c r="B85" i="8"/>
  <c r="C79" i="8"/>
  <c r="B79" i="8"/>
  <c r="C78" i="8"/>
  <c r="B78" i="8"/>
  <c r="C77" i="8"/>
  <c r="B77" i="8"/>
  <c r="C71" i="8"/>
  <c r="B71" i="8"/>
  <c r="C70" i="8"/>
  <c r="B70" i="8"/>
  <c r="C69" i="8"/>
  <c r="B69" i="8"/>
  <c r="C63" i="8"/>
  <c r="B63" i="8"/>
  <c r="C62" i="8"/>
  <c r="B62" i="8"/>
  <c r="C55" i="8"/>
  <c r="B55" i="8"/>
  <c r="C54" i="8"/>
  <c r="B54" i="8"/>
  <c r="C48" i="8"/>
  <c r="B48" i="8"/>
  <c r="C47" i="8"/>
  <c r="B47" i="8"/>
  <c r="C46" i="8"/>
  <c r="B46" i="8"/>
  <c r="C40" i="8"/>
  <c r="B40" i="8"/>
  <c r="C39" i="8"/>
  <c r="B39" i="8"/>
  <c r="C38" i="8"/>
  <c r="B38" i="8"/>
  <c r="C37" i="8"/>
  <c r="B37" i="8"/>
  <c r="C31" i="8"/>
  <c r="B31" i="8"/>
  <c r="C30" i="8"/>
  <c r="B30" i="8"/>
  <c r="C29" i="8"/>
  <c r="B29" i="8"/>
  <c r="C28" i="8"/>
  <c r="B28" i="8"/>
  <c r="C22" i="8"/>
  <c r="B22" i="8"/>
  <c r="C21" i="8"/>
  <c r="B21" i="8"/>
  <c r="C20" i="8"/>
  <c r="B20" i="8"/>
  <c r="C14" i="8"/>
  <c r="B14" i="8"/>
  <c r="C13" i="8"/>
  <c r="B13" i="8"/>
  <c r="C12" i="8"/>
  <c r="B12" i="8"/>
  <c r="C6" i="8"/>
  <c r="B6" i="8"/>
  <c r="C5" i="8"/>
  <c r="B5" i="8"/>
  <c r="C4" i="8"/>
  <c r="B4" i="8"/>
  <c r="G257" i="8"/>
  <c r="E257" i="8"/>
  <c r="D257" i="8"/>
  <c r="G256" i="8"/>
  <c r="E256" i="8"/>
  <c r="D256" i="8"/>
  <c r="G255" i="8"/>
  <c r="E255" i="8"/>
  <c r="D255" i="8"/>
  <c r="G249" i="8"/>
  <c r="E249" i="8"/>
  <c r="D249" i="8"/>
  <c r="G248" i="8"/>
  <c r="E248" i="8"/>
  <c r="D248" i="8"/>
  <c r="G247" i="8"/>
  <c r="E247" i="8"/>
  <c r="D247" i="8"/>
  <c r="G241" i="8"/>
  <c r="E241" i="8"/>
  <c r="D241" i="8"/>
  <c r="G240" i="8"/>
  <c r="E240" i="8"/>
  <c r="D240" i="8"/>
  <c r="G239" i="8"/>
  <c r="E239" i="8"/>
  <c r="D239" i="8"/>
  <c r="G233" i="8"/>
  <c r="E233" i="8"/>
  <c r="D233" i="8"/>
  <c r="G232" i="8"/>
  <c r="E232" i="8"/>
  <c r="D232" i="8"/>
  <c r="G231" i="8"/>
  <c r="E231" i="8"/>
  <c r="D231" i="8"/>
  <c r="G230" i="8"/>
  <c r="E230" i="8"/>
  <c r="D230" i="8"/>
  <c r="G229" i="8"/>
  <c r="E229" i="8"/>
  <c r="D229" i="8"/>
  <c r="G223" i="8"/>
  <c r="E223" i="8"/>
  <c r="D223" i="8"/>
  <c r="G222" i="8"/>
  <c r="E222" i="8"/>
  <c r="D222" i="8"/>
  <c r="G216" i="8"/>
  <c r="E216" i="8"/>
  <c r="D216" i="8"/>
  <c r="G215" i="8"/>
  <c r="E215" i="8"/>
  <c r="D215" i="8"/>
  <c r="G214" i="8"/>
  <c r="E214" i="8"/>
  <c r="D214" i="8"/>
  <c r="G213" i="8"/>
  <c r="E213" i="8"/>
  <c r="D213" i="8"/>
  <c r="G207" i="8"/>
  <c r="E207" i="8"/>
  <c r="D207" i="8"/>
  <c r="G206" i="8"/>
  <c r="E206" i="8"/>
  <c r="D206" i="8"/>
  <c r="G205" i="8"/>
  <c r="E205" i="8"/>
  <c r="D205" i="8"/>
  <c r="G204" i="8"/>
  <c r="E204" i="8"/>
  <c r="D204" i="8"/>
  <c r="G203" i="8"/>
  <c r="E203" i="8"/>
  <c r="D203" i="8"/>
  <c r="G197" i="8"/>
  <c r="E197" i="8"/>
  <c r="D197" i="8"/>
  <c r="G196" i="8"/>
  <c r="E196" i="8"/>
  <c r="D196" i="8"/>
  <c r="G195" i="8"/>
  <c r="E195" i="8"/>
  <c r="D195" i="8"/>
  <c r="G194" i="8"/>
  <c r="E194" i="8"/>
  <c r="D194" i="8"/>
  <c r="G188" i="8"/>
  <c r="E188" i="8"/>
  <c r="D188" i="8"/>
  <c r="G187" i="8"/>
  <c r="E187" i="8"/>
  <c r="D187" i="8"/>
  <c r="G186" i="8"/>
  <c r="E186" i="8"/>
  <c r="D186" i="8"/>
  <c r="G185" i="8"/>
  <c r="E185" i="8"/>
  <c r="D185" i="8"/>
  <c r="G179" i="8"/>
  <c r="E179" i="8"/>
  <c r="D179" i="8"/>
  <c r="G178" i="8"/>
  <c r="E178" i="8"/>
  <c r="D178" i="8"/>
  <c r="G177" i="8"/>
  <c r="E177" i="8"/>
  <c r="D177" i="8"/>
  <c r="G171" i="8"/>
  <c r="E171" i="8"/>
  <c r="D171" i="8"/>
  <c r="G170" i="8"/>
  <c r="E170" i="8"/>
  <c r="D170" i="8"/>
  <c r="G164" i="8"/>
  <c r="E164" i="8"/>
  <c r="D164" i="8"/>
  <c r="G163" i="8"/>
  <c r="E163" i="8"/>
  <c r="D163" i="8"/>
  <c r="G162" i="8"/>
  <c r="E162" i="8"/>
  <c r="D162" i="8"/>
  <c r="G161" i="8"/>
  <c r="E161" i="8"/>
  <c r="D161" i="8"/>
  <c r="G155" i="8"/>
  <c r="E155" i="8"/>
  <c r="D155" i="8"/>
  <c r="G154" i="8"/>
  <c r="E154" i="8"/>
  <c r="D154" i="8"/>
  <c r="G153" i="8"/>
  <c r="E153" i="8"/>
  <c r="D153" i="8"/>
  <c r="G152" i="8"/>
  <c r="E152" i="8"/>
  <c r="D152" i="8"/>
  <c r="G146" i="8"/>
  <c r="E146" i="8"/>
  <c r="D146" i="8"/>
  <c r="G145" i="8"/>
  <c r="E145" i="8"/>
  <c r="D145" i="8"/>
  <c r="G139" i="8"/>
  <c r="E139" i="8"/>
  <c r="D139" i="8"/>
  <c r="G138" i="8"/>
  <c r="E138" i="8"/>
  <c r="D138" i="8"/>
  <c r="G137" i="8"/>
  <c r="E137" i="8"/>
  <c r="D137" i="8"/>
  <c r="G131" i="8"/>
  <c r="E131" i="8"/>
  <c r="D131" i="8"/>
  <c r="G130" i="8"/>
  <c r="E130" i="8"/>
  <c r="D130" i="8"/>
  <c r="G129" i="8"/>
  <c r="E129" i="8"/>
  <c r="D129" i="8"/>
  <c r="G123" i="8"/>
  <c r="E123" i="8"/>
  <c r="D123" i="8"/>
  <c r="G122" i="8"/>
  <c r="E122" i="8"/>
  <c r="D122" i="8"/>
  <c r="G121" i="8"/>
  <c r="E121" i="8"/>
  <c r="D121" i="8"/>
  <c r="G114" i="8"/>
  <c r="E114" i="8"/>
  <c r="D114" i="8"/>
  <c r="G113" i="8"/>
  <c r="E113" i="8"/>
  <c r="D113" i="8"/>
  <c r="D106" i="8"/>
  <c r="E106" i="8"/>
  <c r="G106" i="8"/>
  <c r="D107" i="8"/>
  <c r="E107" i="8"/>
  <c r="G107" i="8"/>
  <c r="G105" i="8"/>
  <c r="E105" i="8"/>
  <c r="D105" i="8"/>
  <c r="G104" i="8"/>
  <c r="E104" i="8"/>
  <c r="D104" i="8"/>
  <c r="G103" i="8"/>
  <c r="E103" i="8"/>
  <c r="D103" i="8"/>
  <c r="G97" i="8"/>
  <c r="E97" i="8"/>
  <c r="D97" i="8"/>
  <c r="G96" i="8"/>
  <c r="E96" i="8"/>
  <c r="D96" i="8"/>
  <c r="G95" i="8"/>
  <c r="E95" i="8"/>
  <c r="D95" i="8"/>
  <c r="D88" i="8"/>
  <c r="E88" i="8"/>
  <c r="G88" i="8"/>
  <c r="D89" i="8"/>
  <c r="E89" i="8"/>
  <c r="G89" i="8"/>
  <c r="G87" i="8"/>
  <c r="E87" i="8"/>
  <c r="D87" i="8"/>
  <c r="G86" i="8"/>
  <c r="E86" i="8"/>
  <c r="D86" i="8"/>
  <c r="G85" i="8"/>
  <c r="E85" i="8"/>
  <c r="D85" i="8"/>
  <c r="G79" i="8"/>
  <c r="E79" i="8"/>
  <c r="D79" i="8"/>
  <c r="G78" i="8"/>
  <c r="E78" i="8"/>
  <c r="D78" i="8"/>
  <c r="G77" i="8"/>
  <c r="E77" i="8"/>
  <c r="D77" i="8"/>
  <c r="G71" i="8"/>
  <c r="E71" i="8"/>
  <c r="D71" i="8"/>
  <c r="G70" i="8"/>
  <c r="E70" i="8"/>
  <c r="D70" i="8"/>
  <c r="G69" i="8"/>
  <c r="E69" i="8"/>
  <c r="D69" i="8"/>
  <c r="G63" i="8"/>
  <c r="E63" i="8"/>
  <c r="D63" i="8"/>
  <c r="G62" i="8"/>
  <c r="E62" i="8"/>
  <c r="D62" i="8"/>
  <c r="G55" i="8"/>
  <c r="E55" i="8"/>
  <c r="D55" i="8"/>
  <c r="G54" i="8"/>
  <c r="D54" i="8"/>
  <c r="G48" i="8"/>
  <c r="E48" i="8"/>
  <c r="D48" i="8"/>
  <c r="G47" i="8"/>
  <c r="E47" i="8"/>
  <c r="D47" i="8"/>
  <c r="G46" i="8"/>
  <c r="E46" i="8"/>
  <c r="D46" i="8"/>
  <c r="G40" i="8"/>
  <c r="E40" i="8"/>
  <c r="D40" i="8"/>
  <c r="G39" i="8"/>
  <c r="E39" i="8"/>
  <c r="D39" i="8"/>
  <c r="G38" i="8"/>
  <c r="E38" i="8"/>
  <c r="D38" i="8"/>
  <c r="G37" i="8"/>
  <c r="E37" i="8"/>
  <c r="D37" i="8"/>
  <c r="D31" i="8"/>
  <c r="E31" i="8"/>
  <c r="G31" i="8"/>
  <c r="G30" i="8"/>
  <c r="E30" i="8"/>
  <c r="D30" i="8"/>
  <c r="G29" i="8"/>
  <c r="E29" i="8"/>
  <c r="D29" i="8"/>
  <c r="G28" i="8"/>
  <c r="E28" i="8"/>
  <c r="D28" i="8"/>
  <c r="G22" i="8"/>
  <c r="E22" i="8"/>
  <c r="D22" i="8"/>
  <c r="G21" i="8"/>
  <c r="E21" i="8"/>
  <c r="D21" i="8"/>
  <c r="G20" i="8"/>
  <c r="E20" i="8"/>
  <c r="D20" i="8"/>
  <c r="G14" i="8"/>
  <c r="E14" i="8"/>
  <c r="D14" i="8"/>
  <c r="G13" i="8"/>
  <c r="E13" i="8"/>
  <c r="D13" i="8"/>
  <c r="G12" i="8"/>
  <c r="E12" i="8"/>
  <c r="D12" i="8"/>
  <c r="D5" i="8"/>
  <c r="E5" i="8"/>
  <c r="G5" i="8"/>
  <c r="D6" i="8"/>
  <c r="E6" i="8"/>
  <c r="G6" i="8"/>
  <c r="E4" i="8"/>
  <c r="G4" i="8"/>
  <c r="D4" i="8"/>
  <c r="E269" i="7"/>
  <c r="D269" i="7"/>
  <c r="C269" i="7"/>
  <c r="B269" i="7"/>
  <c r="G268" i="7"/>
  <c r="E268" i="7"/>
  <c r="D268" i="7"/>
  <c r="C268" i="7"/>
  <c r="B268" i="7"/>
  <c r="G267" i="7"/>
  <c r="E267" i="7"/>
  <c r="D267" i="7"/>
  <c r="C267" i="7"/>
  <c r="B267" i="7"/>
  <c r="G266" i="7"/>
  <c r="E266" i="7"/>
  <c r="D266" i="7"/>
  <c r="C266" i="7"/>
  <c r="B266" i="7"/>
  <c r="E265" i="7"/>
  <c r="D265" i="7"/>
  <c r="C265" i="7"/>
  <c r="B265" i="7"/>
  <c r="G258" i="7"/>
  <c r="E258" i="7"/>
  <c r="D258" i="7"/>
  <c r="C258" i="7"/>
  <c r="B258" i="7"/>
  <c r="G250" i="7"/>
  <c r="F250" i="7"/>
  <c r="E250" i="7"/>
  <c r="D250" i="7"/>
  <c r="C250" i="7"/>
  <c r="B250" i="7"/>
  <c r="G242" i="7"/>
  <c r="E242" i="7"/>
  <c r="D242" i="7"/>
  <c r="C242" i="7"/>
  <c r="B242" i="7"/>
  <c r="G234" i="7"/>
  <c r="E234" i="7"/>
  <c r="D234" i="7"/>
  <c r="C234" i="7"/>
  <c r="B234" i="7"/>
  <c r="G224" i="7"/>
  <c r="E224" i="7"/>
  <c r="D224" i="7"/>
  <c r="C224" i="7"/>
  <c r="B224" i="7"/>
  <c r="G217" i="7"/>
  <c r="E217" i="7"/>
  <c r="D217" i="7"/>
  <c r="C217" i="7"/>
  <c r="B217" i="7"/>
  <c r="G208" i="7"/>
  <c r="E208" i="7"/>
  <c r="D208" i="7"/>
  <c r="C208" i="7"/>
  <c r="B208" i="7"/>
  <c r="G198" i="7"/>
  <c r="E198" i="7"/>
  <c r="D198" i="7"/>
  <c r="C198" i="7"/>
  <c r="B198" i="7"/>
  <c r="G189" i="7"/>
  <c r="E189" i="7"/>
  <c r="D189" i="7"/>
  <c r="C189" i="7"/>
  <c r="B189" i="7"/>
  <c r="G180" i="7"/>
  <c r="E180" i="7"/>
  <c r="D180" i="7"/>
  <c r="C180" i="7"/>
  <c r="B180" i="7"/>
  <c r="G172" i="7"/>
  <c r="E172" i="7"/>
  <c r="D172" i="7"/>
  <c r="C172" i="7"/>
  <c r="B172" i="7"/>
  <c r="G165" i="7"/>
  <c r="E165" i="7"/>
  <c r="D165" i="7"/>
  <c r="C165" i="7"/>
  <c r="B165" i="7"/>
  <c r="G156" i="7"/>
  <c r="E156" i="7"/>
  <c r="D156" i="7"/>
  <c r="C156" i="7"/>
  <c r="B156" i="7"/>
  <c r="G147" i="7"/>
  <c r="E147" i="7"/>
  <c r="D147" i="7"/>
  <c r="C147" i="7"/>
  <c r="B147" i="7"/>
  <c r="G140" i="7"/>
  <c r="E140" i="7"/>
  <c r="D140" i="7"/>
  <c r="C140" i="7"/>
  <c r="B140" i="7"/>
  <c r="G132" i="7"/>
  <c r="E132" i="7"/>
  <c r="D132" i="7"/>
  <c r="C132" i="7"/>
  <c r="B132" i="7"/>
  <c r="G124" i="7"/>
  <c r="E124" i="7"/>
  <c r="D124" i="7"/>
  <c r="C124" i="7"/>
  <c r="B124" i="7"/>
  <c r="G115" i="7"/>
  <c r="E115" i="7"/>
  <c r="D115" i="7"/>
  <c r="C115" i="7"/>
  <c r="B115" i="7"/>
  <c r="G108" i="7"/>
  <c r="E108" i="7"/>
  <c r="D108" i="7"/>
  <c r="C108" i="7"/>
  <c r="B108" i="7"/>
  <c r="G98" i="7"/>
  <c r="E98" i="7"/>
  <c r="D98" i="7"/>
  <c r="C98" i="7"/>
  <c r="B98" i="7"/>
  <c r="G90" i="7"/>
  <c r="E90" i="7"/>
  <c r="D90" i="7"/>
  <c r="C90" i="7"/>
  <c r="B90" i="7"/>
  <c r="F268" i="7"/>
  <c r="G80" i="7"/>
  <c r="E80" i="7"/>
  <c r="D80" i="7"/>
  <c r="C80" i="7"/>
  <c r="B80" i="7"/>
  <c r="G72" i="7"/>
  <c r="E72" i="7"/>
  <c r="D72" i="7"/>
  <c r="C72" i="7"/>
  <c r="B72" i="7"/>
  <c r="G64" i="7"/>
  <c r="E64" i="7"/>
  <c r="D64" i="7"/>
  <c r="C64" i="7"/>
  <c r="B64" i="7"/>
  <c r="G49" i="7"/>
  <c r="E49" i="7"/>
  <c r="D49" i="7"/>
  <c r="C49" i="7"/>
  <c r="B49" i="7"/>
  <c r="G41" i="7"/>
  <c r="E41" i="7"/>
  <c r="D41" i="7"/>
  <c r="C41" i="7"/>
  <c r="B41" i="7"/>
  <c r="F41" i="7"/>
  <c r="G32" i="7"/>
  <c r="E32" i="7"/>
  <c r="D32" i="7"/>
  <c r="C32" i="7"/>
  <c r="B32" i="7"/>
  <c r="F267" i="7"/>
  <c r="G23" i="7"/>
  <c r="E23" i="7"/>
  <c r="D23" i="7"/>
  <c r="C23" i="7"/>
  <c r="B23" i="7"/>
  <c r="F23" i="7"/>
  <c r="G15" i="7"/>
  <c r="E15" i="7"/>
  <c r="D15" i="7"/>
  <c r="C15" i="7"/>
  <c r="B15" i="7"/>
  <c r="G7" i="7"/>
  <c r="E7" i="7"/>
  <c r="D7" i="7"/>
  <c r="C7" i="7"/>
  <c r="B7" i="7"/>
  <c r="F269" i="7"/>
  <c r="E269" i="5"/>
  <c r="D269" i="5"/>
  <c r="C269" i="5"/>
  <c r="B269" i="5"/>
  <c r="G268" i="5"/>
  <c r="E268" i="5"/>
  <c r="D268" i="5"/>
  <c r="C268" i="5"/>
  <c r="B268" i="5"/>
  <c r="G267" i="5"/>
  <c r="E267" i="5"/>
  <c r="D267" i="5"/>
  <c r="C267" i="5"/>
  <c r="B267" i="5"/>
  <c r="G266" i="5"/>
  <c r="E266" i="5"/>
  <c r="D266" i="5"/>
  <c r="C266" i="5"/>
  <c r="B266" i="5"/>
  <c r="E265" i="5"/>
  <c r="D265" i="5"/>
  <c r="C265" i="5"/>
  <c r="B265" i="5"/>
  <c r="G258" i="5"/>
  <c r="E258" i="5"/>
  <c r="D258" i="5"/>
  <c r="C258" i="5"/>
  <c r="B258" i="5"/>
  <c r="G250" i="5"/>
  <c r="E250" i="5"/>
  <c r="D250" i="5"/>
  <c r="C250" i="5"/>
  <c r="B250" i="5"/>
  <c r="F250" i="5"/>
  <c r="G242" i="5"/>
  <c r="E242" i="5"/>
  <c r="D242" i="5"/>
  <c r="G234" i="5"/>
  <c r="E234" i="5"/>
  <c r="D234" i="5"/>
  <c r="C234" i="5"/>
  <c r="B234" i="5"/>
  <c r="G224" i="5"/>
  <c r="E224" i="5"/>
  <c r="D224" i="5"/>
  <c r="C224" i="5"/>
  <c r="B224" i="5"/>
  <c r="G217" i="5"/>
  <c r="E217" i="5"/>
  <c r="D217" i="5"/>
  <c r="C217" i="5"/>
  <c r="B217" i="5"/>
  <c r="G208" i="5"/>
  <c r="E208" i="5"/>
  <c r="D208" i="5"/>
  <c r="C208" i="5"/>
  <c r="B208" i="5"/>
  <c r="F208" i="5"/>
  <c r="G198" i="5"/>
  <c r="E198" i="5"/>
  <c r="D198" i="5"/>
  <c r="C198" i="5"/>
  <c r="B198" i="5"/>
  <c r="G189" i="5"/>
  <c r="E189" i="5"/>
  <c r="D189" i="5"/>
  <c r="C189" i="5"/>
  <c r="B189" i="5"/>
  <c r="G180" i="5"/>
  <c r="E180" i="5"/>
  <c r="D180" i="5"/>
  <c r="C180" i="5"/>
  <c r="B180" i="5"/>
  <c r="G172" i="5"/>
  <c r="E172" i="5"/>
  <c r="D172" i="5"/>
  <c r="C172" i="5"/>
  <c r="B172" i="5"/>
  <c r="G165" i="5"/>
  <c r="E165" i="5"/>
  <c r="D165" i="5"/>
  <c r="C165" i="5"/>
  <c r="B165" i="5"/>
  <c r="G156" i="5"/>
  <c r="E156" i="5"/>
  <c r="D156" i="5"/>
  <c r="C156" i="5"/>
  <c r="B156" i="5"/>
  <c r="G147" i="5"/>
  <c r="E147" i="5"/>
  <c r="D147" i="5"/>
  <c r="C147" i="5"/>
  <c r="B147" i="5"/>
  <c r="F147" i="5"/>
  <c r="G140" i="5"/>
  <c r="E140" i="5"/>
  <c r="D140" i="5"/>
  <c r="C140" i="5"/>
  <c r="B140" i="5"/>
  <c r="G132" i="5"/>
  <c r="E132" i="5"/>
  <c r="D132" i="5"/>
  <c r="C132" i="5"/>
  <c r="B132" i="5"/>
  <c r="G124" i="5"/>
  <c r="E124" i="5"/>
  <c r="D124" i="5"/>
  <c r="C124" i="5"/>
  <c r="B124" i="5"/>
  <c r="G108" i="5"/>
  <c r="E108" i="5"/>
  <c r="D108" i="5"/>
  <c r="C108" i="5"/>
  <c r="B108" i="5"/>
  <c r="G98" i="5"/>
  <c r="E98" i="5"/>
  <c r="D98" i="5"/>
  <c r="C98" i="5"/>
  <c r="B98" i="5"/>
  <c r="G90" i="5"/>
  <c r="E90" i="5"/>
  <c r="D90" i="5"/>
  <c r="C90" i="5"/>
  <c r="B90" i="5"/>
  <c r="G80" i="5"/>
  <c r="E80" i="5"/>
  <c r="D80" i="5"/>
  <c r="C80" i="5"/>
  <c r="B80" i="5"/>
  <c r="G72" i="5"/>
  <c r="E72" i="5"/>
  <c r="D72" i="5"/>
  <c r="C72" i="5"/>
  <c r="B72" i="5"/>
  <c r="G64" i="5"/>
  <c r="E64" i="5"/>
  <c r="D64" i="5"/>
  <c r="C64" i="5"/>
  <c r="B64" i="5"/>
  <c r="F64" i="5"/>
  <c r="G49" i="5"/>
  <c r="E49" i="5"/>
  <c r="D49" i="5"/>
  <c r="C49" i="5"/>
  <c r="B49" i="5"/>
  <c r="G41" i="5"/>
  <c r="E41" i="5"/>
  <c r="D41" i="5"/>
  <c r="C41" i="5"/>
  <c r="B41" i="5"/>
  <c r="G32" i="5"/>
  <c r="E32" i="5"/>
  <c r="D32" i="5"/>
  <c r="C32" i="5"/>
  <c r="B32" i="5"/>
  <c r="G23" i="5"/>
  <c r="E23" i="5"/>
  <c r="D23" i="5"/>
  <c r="C23" i="5"/>
  <c r="B23" i="5"/>
  <c r="G15" i="5"/>
  <c r="E15" i="5"/>
  <c r="D15" i="5"/>
  <c r="C15" i="5"/>
  <c r="B15" i="5"/>
  <c r="G7" i="5"/>
  <c r="E7" i="5"/>
  <c r="D7" i="5"/>
  <c r="C7" i="5"/>
  <c r="B7" i="5"/>
  <c r="G269" i="1"/>
  <c r="E269" i="1"/>
  <c r="D269" i="1"/>
  <c r="C269" i="1"/>
  <c r="B269" i="1"/>
  <c r="G268" i="1"/>
  <c r="E268" i="1"/>
  <c r="D268" i="1"/>
  <c r="C268" i="1"/>
  <c r="B268" i="1"/>
  <c r="G267" i="1"/>
  <c r="E267" i="1"/>
  <c r="D267" i="1"/>
  <c r="C267" i="1"/>
  <c r="B267" i="1"/>
  <c r="G266" i="1"/>
  <c r="E266" i="1"/>
  <c r="D266" i="1"/>
  <c r="C266" i="1"/>
  <c r="B266" i="1"/>
  <c r="G265" i="1"/>
  <c r="E265" i="1"/>
  <c r="D265" i="1"/>
  <c r="C265" i="1"/>
  <c r="B265" i="1"/>
  <c r="G258" i="1"/>
  <c r="E258" i="1"/>
  <c r="D258" i="1"/>
  <c r="C258" i="1"/>
  <c r="B258" i="1"/>
  <c r="G250" i="1"/>
  <c r="E250" i="1"/>
  <c r="D250" i="1"/>
  <c r="C250" i="1"/>
  <c r="B250" i="1"/>
  <c r="G242" i="1"/>
  <c r="E242" i="1"/>
  <c r="D242" i="1"/>
  <c r="C242" i="1"/>
  <c r="B242" i="1"/>
  <c r="G234" i="1"/>
  <c r="E234" i="1"/>
  <c r="D234" i="1"/>
  <c r="C234" i="1"/>
  <c r="B234" i="1"/>
  <c r="G224" i="1"/>
  <c r="E224" i="1"/>
  <c r="D224" i="1"/>
  <c r="C224" i="1"/>
  <c r="B224" i="1"/>
  <c r="G217" i="1"/>
  <c r="E217" i="1"/>
  <c r="D217" i="1"/>
  <c r="C217" i="1"/>
  <c r="B217" i="1"/>
  <c r="G208" i="1"/>
  <c r="E208" i="1"/>
  <c r="D208" i="1"/>
  <c r="C208" i="1"/>
  <c r="B208" i="1"/>
  <c r="G198" i="1"/>
  <c r="E198" i="1"/>
  <c r="D198" i="1"/>
  <c r="C198" i="1"/>
  <c r="B198" i="1"/>
  <c r="G189" i="1"/>
  <c r="E189" i="1"/>
  <c r="D189" i="1"/>
  <c r="C189" i="1"/>
  <c r="B189" i="1"/>
  <c r="G180" i="1"/>
  <c r="E180" i="1"/>
  <c r="D180" i="1"/>
  <c r="C180" i="1"/>
  <c r="B180" i="1"/>
  <c r="G172" i="1"/>
  <c r="E172" i="1"/>
  <c r="D172" i="1"/>
  <c r="C172" i="1"/>
  <c r="B172" i="1"/>
  <c r="G165" i="1"/>
  <c r="E165" i="1"/>
  <c r="D165" i="1"/>
  <c r="C165" i="1"/>
  <c r="B165" i="1"/>
  <c r="G156" i="1"/>
  <c r="E156" i="1"/>
  <c r="D156" i="1"/>
  <c r="C156" i="1"/>
  <c r="B156" i="1"/>
  <c r="G147" i="1"/>
  <c r="E147" i="1"/>
  <c r="D147" i="1"/>
  <c r="C147" i="1"/>
  <c r="B147" i="1"/>
  <c r="G140" i="1"/>
  <c r="E140" i="1"/>
  <c r="D140" i="1"/>
  <c r="C140" i="1"/>
  <c r="B140" i="1"/>
  <c r="G132" i="1"/>
  <c r="E132" i="1"/>
  <c r="D132" i="1"/>
  <c r="C132" i="1"/>
  <c r="B132" i="1"/>
  <c r="G124" i="1"/>
  <c r="E124" i="1"/>
  <c r="D124" i="1"/>
  <c r="C124" i="1"/>
  <c r="B124" i="1"/>
  <c r="G115" i="1"/>
  <c r="E115" i="1"/>
  <c r="D115" i="1"/>
  <c r="C115" i="1"/>
  <c r="B115" i="1"/>
  <c r="G108" i="1"/>
  <c r="E108" i="1"/>
  <c r="D108" i="1"/>
  <c r="C108" i="1"/>
  <c r="B108" i="1"/>
  <c r="G98" i="1"/>
  <c r="E98" i="1"/>
  <c r="D98" i="1"/>
  <c r="C98" i="1"/>
  <c r="B98" i="1"/>
  <c r="G90" i="1"/>
  <c r="E90" i="1"/>
  <c r="D90" i="1"/>
  <c r="C90" i="1"/>
  <c r="B90" i="1"/>
  <c r="G80" i="1"/>
  <c r="E80" i="1"/>
  <c r="D80" i="1"/>
  <c r="C80" i="1"/>
  <c r="B80" i="1"/>
  <c r="G72" i="1"/>
  <c r="E72" i="1"/>
  <c r="D72" i="1"/>
  <c r="C72" i="1"/>
  <c r="B72" i="1"/>
  <c r="G64" i="1"/>
  <c r="E64" i="1"/>
  <c r="D64" i="1"/>
  <c r="C64" i="1"/>
  <c r="B64" i="1"/>
  <c r="G49" i="1"/>
  <c r="E49" i="1"/>
  <c r="D49" i="1"/>
  <c r="C49" i="1"/>
  <c r="B49" i="1"/>
  <c r="G41" i="1"/>
  <c r="E41" i="1"/>
  <c r="D41" i="1"/>
  <c r="C41" i="1"/>
  <c r="B41" i="1"/>
  <c r="G32" i="1"/>
  <c r="E32" i="1"/>
  <c r="D32" i="1"/>
  <c r="C32" i="1"/>
  <c r="B32" i="1"/>
  <c r="G23" i="1"/>
  <c r="E23" i="1"/>
  <c r="D23" i="1"/>
  <c r="C23" i="1"/>
  <c r="B23" i="1"/>
  <c r="G15" i="1"/>
  <c r="E15" i="1"/>
  <c r="D15" i="1"/>
  <c r="C15" i="1"/>
  <c r="B15" i="1"/>
  <c r="G7" i="1"/>
  <c r="E7" i="1"/>
  <c r="D7" i="1"/>
  <c r="C7" i="1"/>
  <c r="B7" i="1"/>
  <c r="B242" i="8"/>
  <c r="C265" i="6"/>
  <c r="C266" i="6"/>
  <c r="C267" i="6"/>
  <c r="C268" i="6"/>
  <c r="C269" i="6"/>
  <c r="B269" i="6"/>
  <c r="B268" i="6"/>
  <c r="B267" i="6"/>
  <c r="B266" i="6"/>
  <c r="B265" i="6"/>
  <c r="G269" i="6"/>
  <c r="G268" i="6"/>
  <c r="G267" i="6"/>
  <c r="G266" i="6"/>
  <c r="E269" i="6"/>
  <c r="E268" i="6"/>
  <c r="E267" i="6"/>
  <c r="E266" i="6"/>
  <c r="G265" i="6"/>
  <c r="E265" i="6"/>
  <c r="D269" i="6"/>
  <c r="D268" i="6"/>
  <c r="D267" i="6"/>
  <c r="D266" i="6"/>
  <c r="D265" i="6"/>
  <c r="B208" i="8" l="1"/>
  <c r="B90" i="8"/>
  <c r="B124" i="8"/>
  <c r="E57" i="8"/>
  <c r="B41" i="8"/>
  <c r="B234" i="8"/>
  <c r="B198" i="8"/>
  <c r="B180" i="8"/>
  <c r="B147" i="8"/>
  <c r="B98" i="8"/>
  <c r="B268" i="8"/>
  <c r="C57" i="8"/>
  <c r="G57" i="8"/>
  <c r="B7" i="8"/>
  <c r="G270" i="5"/>
  <c r="B258" i="8"/>
  <c r="B165" i="8"/>
  <c r="B140" i="8"/>
  <c r="B64" i="8"/>
  <c r="D57" i="8"/>
  <c r="B267" i="8"/>
  <c r="B32" i="8"/>
  <c r="F7" i="5"/>
  <c r="F242" i="5"/>
  <c r="F140" i="5"/>
  <c r="C270" i="6"/>
  <c r="B15" i="8"/>
  <c r="D115" i="8"/>
  <c r="B250" i="8"/>
  <c r="B217" i="8"/>
  <c r="B156" i="8"/>
  <c r="B115" i="8"/>
  <c r="B108" i="8"/>
  <c r="B80" i="8"/>
  <c r="B265" i="8"/>
  <c r="C64" i="8"/>
  <c r="C258" i="8"/>
  <c r="B57" i="8"/>
  <c r="B72" i="8"/>
  <c r="B172" i="8"/>
  <c r="B224" i="8"/>
  <c r="B49" i="8"/>
  <c r="B23" i="8"/>
  <c r="D270" i="7"/>
  <c r="B270" i="6"/>
  <c r="G41" i="8"/>
  <c r="G165" i="8"/>
  <c r="G23" i="8"/>
  <c r="D98" i="8"/>
  <c r="D140" i="8"/>
  <c r="D180" i="8"/>
  <c r="G72" i="8"/>
  <c r="D90" i="8"/>
  <c r="G90" i="8"/>
  <c r="G108" i="8"/>
  <c r="D156" i="8"/>
  <c r="G217" i="8"/>
  <c r="C7" i="8"/>
  <c r="C41" i="8"/>
  <c r="C49" i="8"/>
  <c r="C72" i="8"/>
  <c r="C80" i="8"/>
  <c r="C90" i="8"/>
  <c r="C108" i="8"/>
  <c r="C115" i="8"/>
  <c r="C124" i="8"/>
  <c r="C132" i="8"/>
  <c r="C140" i="8"/>
  <c r="C147" i="8"/>
  <c r="C165" i="8"/>
  <c r="C172" i="8"/>
  <c r="C180" i="8"/>
  <c r="C189" i="8"/>
  <c r="C198" i="8"/>
  <c r="C208" i="8"/>
  <c r="C217" i="8"/>
  <c r="C224" i="8"/>
  <c r="C242" i="8"/>
  <c r="C250" i="8"/>
  <c r="F267" i="5"/>
  <c r="D224" i="8"/>
  <c r="G98" i="8"/>
  <c r="G234" i="8"/>
  <c r="E7" i="8"/>
  <c r="G132" i="8"/>
  <c r="G124" i="8"/>
  <c r="D49" i="8"/>
  <c r="D32" i="8"/>
  <c r="G267" i="8"/>
  <c r="F269" i="5"/>
  <c r="F23" i="5"/>
  <c r="F268" i="5"/>
  <c r="F98" i="5"/>
  <c r="F132" i="5"/>
  <c r="F180" i="5"/>
  <c r="F198" i="5"/>
  <c r="F224" i="5"/>
  <c r="F234" i="5"/>
  <c r="D270" i="5"/>
  <c r="D15" i="8"/>
  <c r="D23" i="8"/>
  <c r="E32" i="8"/>
  <c r="G266" i="8"/>
  <c r="G49" i="8"/>
  <c r="D64" i="8"/>
  <c r="G80" i="8"/>
  <c r="E98" i="8"/>
  <c r="D108" i="8"/>
  <c r="D124" i="8"/>
  <c r="D147" i="8"/>
  <c r="D165" i="8"/>
  <c r="G189" i="8"/>
  <c r="G208" i="8"/>
  <c r="D234" i="8"/>
  <c r="D250" i="8"/>
  <c r="G258" i="8"/>
  <c r="F265" i="5"/>
  <c r="F41" i="5"/>
  <c r="F80" i="5"/>
  <c r="F165" i="5"/>
  <c r="F258" i="5"/>
  <c r="B270" i="5"/>
  <c r="E270" i="5"/>
  <c r="G115" i="8"/>
  <c r="F266" i="5"/>
  <c r="F15" i="5"/>
  <c r="F32" i="5"/>
  <c r="F108" i="5"/>
  <c r="F172" i="5"/>
  <c r="F189" i="5"/>
  <c r="F217" i="5"/>
  <c r="C270" i="5"/>
  <c r="D72" i="8"/>
  <c r="D7" i="8"/>
  <c r="E269" i="8"/>
  <c r="G32" i="8"/>
  <c r="G265" i="8"/>
  <c r="G269" i="8"/>
  <c r="E115" i="8"/>
  <c r="E140" i="8"/>
  <c r="G156" i="8"/>
  <c r="G172" i="8"/>
  <c r="D172" i="8"/>
  <c r="E180" i="8"/>
  <c r="G180" i="8"/>
  <c r="D189" i="8"/>
  <c r="E189" i="8"/>
  <c r="G268" i="8"/>
  <c r="D198" i="8"/>
  <c r="E198" i="8"/>
  <c r="D208" i="8"/>
  <c r="E208" i="8"/>
  <c r="E217" i="8"/>
  <c r="E224" i="8"/>
  <c r="G224" i="8"/>
  <c r="D242" i="8"/>
  <c r="E242" i="8"/>
  <c r="D258" i="8"/>
  <c r="D132" i="8"/>
  <c r="G140" i="8"/>
  <c r="G147" i="8"/>
  <c r="E268" i="8"/>
  <c r="G198" i="8"/>
  <c r="D217" i="8"/>
  <c r="G242" i="8"/>
  <c r="G250" i="8"/>
  <c r="E258" i="8"/>
  <c r="D41" i="8"/>
  <c r="E49" i="8"/>
  <c r="G64" i="8"/>
  <c r="F265" i="1"/>
  <c r="F208" i="1"/>
  <c r="F242" i="1"/>
  <c r="F32" i="1"/>
  <c r="F64" i="1"/>
  <c r="F140" i="1"/>
  <c r="F147" i="1"/>
  <c r="F172" i="1"/>
  <c r="F189" i="1"/>
  <c r="F258" i="1"/>
  <c r="G270" i="1"/>
  <c r="F41" i="1"/>
  <c r="F268" i="1"/>
  <c r="F98" i="1"/>
  <c r="F132" i="1"/>
  <c r="F217" i="1"/>
  <c r="C270" i="1"/>
  <c r="E41" i="8"/>
  <c r="D80" i="8"/>
  <c r="F80" i="1"/>
  <c r="F115" i="1"/>
  <c r="F165" i="1"/>
  <c r="F266" i="1"/>
  <c r="F15" i="1"/>
  <c r="F108" i="1"/>
  <c r="B270" i="1"/>
  <c r="E270" i="1"/>
  <c r="F269" i="1"/>
  <c r="F23" i="1"/>
  <c r="F180" i="1"/>
  <c r="G15" i="8"/>
  <c r="F7" i="1"/>
  <c r="F267" i="1"/>
  <c r="F49" i="1"/>
  <c r="F72" i="1"/>
  <c r="F90" i="1"/>
  <c r="F124" i="1"/>
  <c r="F156" i="1"/>
  <c r="F198" i="1"/>
  <c r="F224" i="1"/>
  <c r="F234" i="1"/>
  <c r="F250" i="1"/>
  <c r="D270" i="1"/>
  <c r="E265" i="8"/>
  <c r="E80" i="8"/>
  <c r="E23" i="8"/>
  <c r="F98" i="7"/>
  <c r="F198" i="7"/>
  <c r="F266" i="7"/>
  <c r="F15" i="7"/>
  <c r="F32" i="7"/>
  <c r="F64" i="7"/>
  <c r="F108" i="7"/>
  <c r="F140" i="7"/>
  <c r="F147" i="7"/>
  <c r="F172" i="7"/>
  <c r="F189" i="7"/>
  <c r="F217" i="7"/>
  <c r="C270" i="7"/>
  <c r="E72" i="8"/>
  <c r="E267" i="8"/>
  <c r="E108" i="8"/>
  <c r="E132" i="8"/>
  <c r="E156" i="8"/>
  <c r="E165" i="8"/>
  <c r="E172" i="8"/>
  <c r="F132" i="7"/>
  <c r="F180" i="7"/>
  <c r="F224" i="7"/>
  <c r="F234" i="7"/>
  <c r="F7" i="7"/>
  <c r="F49" i="7"/>
  <c r="F72" i="7"/>
  <c r="F90" i="7"/>
  <c r="F124" i="7"/>
  <c r="F156" i="7"/>
  <c r="F208" i="7"/>
  <c r="F242" i="7"/>
  <c r="E90" i="8"/>
  <c r="E147" i="8"/>
  <c r="F265" i="7"/>
  <c r="F80" i="7"/>
  <c r="F115" i="7"/>
  <c r="F165" i="7"/>
  <c r="F258" i="7"/>
  <c r="B270" i="7"/>
  <c r="G270" i="7"/>
  <c r="E270" i="7"/>
  <c r="E64" i="8"/>
  <c r="E124" i="8"/>
  <c r="E234" i="8"/>
  <c r="E250" i="8"/>
  <c r="D269" i="8"/>
  <c r="D266" i="8"/>
  <c r="D267" i="8"/>
  <c r="D268" i="8"/>
  <c r="B189" i="8"/>
  <c r="B132" i="8"/>
  <c r="C15" i="8"/>
  <c r="C269" i="8"/>
  <c r="C32" i="8"/>
  <c r="C267" i="8"/>
  <c r="C98" i="8"/>
  <c r="C156" i="8"/>
  <c r="C234" i="8"/>
  <c r="B269" i="8"/>
  <c r="C268" i="8"/>
  <c r="C265" i="8"/>
  <c r="B266" i="8"/>
  <c r="C266" i="8"/>
  <c r="C23" i="8"/>
  <c r="D265" i="8"/>
  <c r="E266" i="8"/>
  <c r="E15" i="8"/>
  <c r="G7" i="8"/>
  <c r="D270" i="6"/>
  <c r="E270" i="6"/>
  <c r="G270" i="6"/>
  <c r="F4" i="6"/>
  <c r="F5" i="6"/>
  <c r="F5" i="8" s="1"/>
  <c r="F6" i="6"/>
  <c r="F6" i="8" s="1"/>
  <c r="B7" i="6"/>
  <c r="C7" i="6"/>
  <c r="D7" i="6"/>
  <c r="E7" i="6"/>
  <c r="G7" i="6"/>
  <c r="F12" i="6"/>
  <c r="F12" i="8" s="1"/>
  <c r="F13" i="6"/>
  <c r="F13" i="8" s="1"/>
  <c r="F14" i="6"/>
  <c r="F14" i="8" s="1"/>
  <c r="B15" i="6"/>
  <c r="C15" i="6"/>
  <c r="D15" i="6"/>
  <c r="E15" i="6"/>
  <c r="G15" i="6"/>
  <c r="F20" i="6"/>
  <c r="F20" i="8" s="1"/>
  <c r="F21" i="6"/>
  <c r="F21" i="8" s="1"/>
  <c r="F22" i="6"/>
  <c r="F22" i="8" s="1"/>
  <c r="B23" i="6"/>
  <c r="C23" i="6"/>
  <c r="D23" i="6"/>
  <c r="E23" i="6"/>
  <c r="G23" i="6"/>
  <c r="F28" i="6"/>
  <c r="F28" i="8" s="1"/>
  <c r="F29" i="6"/>
  <c r="F29" i="8" s="1"/>
  <c r="F30" i="6"/>
  <c r="F30" i="8" s="1"/>
  <c r="F31" i="6"/>
  <c r="F31" i="8" s="1"/>
  <c r="B32" i="6"/>
  <c r="C32" i="6"/>
  <c r="D32" i="6"/>
  <c r="E32" i="6"/>
  <c r="G32" i="6"/>
  <c r="F37" i="6"/>
  <c r="F37" i="8" s="1"/>
  <c r="F38" i="6"/>
  <c r="F38" i="8" s="1"/>
  <c r="F39" i="6"/>
  <c r="F39" i="8" s="1"/>
  <c r="F40" i="6"/>
  <c r="F40" i="8" s="1"/>
  <c r="B41" i="6"/>
  <c r="C41" i="6"/>
  <c r="D41" i="6"/>
  <c r="E41" i="6"/>
  <c r="G41" i="6"/>
  <c r="F46" i="6"/>
  <c r="F46" i="8" s="1"/>
  <c r="F47" i="6"/>
  <c r="F47" i="8" s="1"/>
  <c r="F48" i="6"/>
  <c r="F48" i="8" s="1"/>
  <c r="B49" i="6"/>
  <c r="C49" i="6"/>
  <c r="D49" i="6"/>
  <c r="E49" i="6"/>
  <c r="G49" i="6"/>
  <c r="F54" i="6"/>
  <c r="F55" i="6"/>
  <c r="F55" i="8" s="1"/>
  <c r="F62" i="6"/>
  <c r="F62" i="8" s="1"/>
  <c r="F63" i="6"/>
  <c r="F63" i="8" s="1"/>
  <c r="B64" i="6"/>
  <c r="C64" i="6"/>
  <c r="D64" i="6"/>
  <c r="G64" i="6"/>
  <c r="F69" i="6"/>
  <c r="F69" i="8" s="1"/>
  <c r="F70" i="6"/>
  <c r="F70" i="8" s="1"/>
  <c r="F71" i="6"/>
  <c r="F71" i="8" s="1"/>
  <c r="B72" i="6"/>
  <c r="C72" i="6"/>
  <c r="D72" i="6"/>
  <c r="E72" i="6"/>
  <c r="G72" i="6"/>
  <c r="F77" i="6"/>
  <c r="F77" i="8" s="1"/>
  <c r="F78" i="6"/>
  <c r="F78" i="8" s="1"/>
  <c r="F79" i="6"/>
  <c r="F79" i="8" s="1"/>
  <c r="B80" i="6"/>
  <c r="C80" i="6"/>
  <c r="D80" i="6"/>
  <c r="E80" i="6"/>
  <c r="G80" i="6"/>
  <c r="F85" i="6"/>
  <c r="F85" i="8" s="1"/>
  <c r="F86" i="6"/>
  <c r="F86" i="8" s="1"/>
  <c r="F87" i="6"/>
  <c r="F87" i="8" s="1"/>
  <c r="F88" i="6"/>
  <c r="F88" i="8" s="1"/>
  <c r="F89" i="6"/>
  <c r="F89" i="8" s="1"/>
  <c r="B90" i="6"/>
  <c r="C90" i="6"/>
  <c r="D90" i="6"/>
  <c r="E90" i="6"/>
  <c r="G90" i="6"/>
  <c r="F95" i="6"/>
  <c r="F95" i="8" s="1"/>
  <c r="F96" i="6"/>
  <c r="F96" i="8" s="1"/>
  <c r="F97" i="6"/>
  <c r="F97" i="8" s="1"/>
  <c r="B98" i="6"/>
  <c r="C98" i="6"/>
  <c r="D98" i="6"/>
  <c r="E98" i="6"/>
  <c r="G98" i="6"/>
  <c r="F103" i="6"/>
  <c r="F103" i="8" s="1"/>
  <c r="F104" i="6"/>
  <c r="F104" i="8" s="1"/>
  <c r="F105" i="6"/>
  <c r="F105" i="8" s="1"/>
  <c r="F106" i="6"/>
  <c r="F106" i="8" s="1"/>
  <c r="F107" i="6"/>
  <c r="F107" i="8" s="1"/>
  <c r="B108" i="6"/>
  <c r="C108" i="6"/>
  <c r="D108" i="6"/>
  <c r="E108" i="6"/>
  <c r="G108" i="6"/>
  <c r="F113" i="6"/>
  <c r="F113" i="8" s="1"/>
  <c r="F114" i="6"/>
  <c r="F114" i="8" s="1"/>
  <c r="B115" i="6"/>
  <c r="C115" i="6"/>
  <c r="D115" i="6"/>
  <c r="E115" i="6"/>
  <c r="G115" i="6"/>
  <c r="F121" i="6"/>
  <c r="F121" i="8" s="1"/>
  <c r="F122" i="6"/>
  <c r="F122" i="8" s="1"/>
  <c r="F123" i="6"/>
  <c r="F123" i="8" s="1"/>
  <c r="B124" i="6"/>
  <c r="C124" i="6"/>
  <c r="D124" i="6"/>
  <c r="E124" i="6"/>
  <c r="G124" i="6"/>
  <c r="F129" i="6"/>
  <c r="F129" i="8" s="1"/>
  <c r="F130" i="6"/>
  <c r="F130" i="8" s="1"/>
  <c r="F131" i="6"/>
  <c r="F131" i="8" s="1"/>
  <c r="B132" i="6"/>
  <c r="C132" i="6"/>
  <c r="D132" i="6"/>
  <c r="E132" i="6"/>
  <c r="G132" i="6"/>
  <c r="F137" i="6"/>
  <c r="F137" i="8" s="1"/>
  <c r="F138" i="6"/>
  <c r="F138" i="8" s="1"/>
  <c r="F139" i="6"/>
  <c r="F139" i="8" s="1"/>
  <c r="B140" i="6"/>
  <c r="C140" i="6"/>
  <c r="D140" i="6"/>
  <c r="E140" i="6"/>
  <c r="G140" i="6"/>
  <c r="F145" i="6"/>
  <c r="F145" i="8" s="1"/>
  <c r="F146" i="6"/>
  <c r="F146" i="8" s="1"/>
  <c r="B147" i="6"/>
  <c r="C147" i="6"/>
  <c r="D147" i="6"/>
  <c r="E147" i="6"/>
  <c r="G147" i="6"/>
  <c r="F152" i="6"/>
  <c r="F152" i="8" s="1"/>
  <c r="F153" i="6"/>
  <c r="F153" i="8" s="1"/>
  <c r="F154" i="6"/>
  <c r="F154" i="8" s="1"/>
  <c r="F155" i="6"/>
  <c r="F155" i="8" s="1"/>
  <c r="B156" i="6"/>
  <c r="C156" i="6"/>
  <c r="D156" i="6"/>
  <c r="E156" i="6"/>
  <c r="G156" i="6"/>
  <c r="F161" i="6"/>
  <c r="F161" i="8" s="1"/>
  <c r="F162" i="6"/>
  <c r="F162" i="8" s="1"/>
  <c r="F163" i="6"/>
  <c r="F163" i="8" s="1"/>
  <c r="F164" i="6"/>
  <c r="F164" i="8" s="1"/>
  <c r="B165" i="6"/>
  <c r="C165" i="6"/>
  <c r="D165" i="6"/>
  <c r="E165" i="6"/>
  <c r="G165" i="6"/>
  <c r="F170" i="6"/>
  <c r="F170" i="8" s="1"/>
  <c r="F171" i="6"/>
  <c r="F171" i="8" s="1"/>
  <c r="B172" i="6"/>
  <c r="C172" i="6"/>
  <c r="D172" i="6"/>
  <c r="E172" i="6"/>
  <c r="G172" i="6"/>
  <c r="F177" i="6"/>
  <c r="F177" i="8" s="1"/>
  <c r="F178" i="6"/>
  <c r="F178" i="8" s="1"/>
  <c r="F179" i="6"/>
  <c r="F179" i="8" s="1"/>
  <c r="B180" i="6"/>
  <c r="C180" i="6"/>
  <c r="D180" i="6"/>
  <c r="E180" i="6"/>
  <c r="G180" i="6"/>
  <c r="F185" i="6"/>
  <c r="F185" i="8" s="1"/>
  <c r="F186" i="6"/>
  <c r="F186" i="8" s="1"/>
  <c r="F187" i="6"/>
  <c r="F187" i="8" s="1"/>
  <c r="F188" i="6"/>
  <c r="F188" i="8" s="1"/>
  <c r="B189" i="6"/>
  <c r="C189" i="6"/>
  <c r="D189" i="6"/>
  <c r="E189" i="6"/>
  <c r="G189" i="6"/>
  <c r="F194" i="6"/>
  <c r="F194" i="8" s="1"/>
  <c r="F195" i="6"/>
  <c r="F195" i="8" s="1"/>
  <c r="F196" i="6"/>
  <c r="F196" i="8" s="1"/>
  <c r="F197" i="6"/>
  <c r="F197" i="8" s="1"/>
  <c r="B198" i="6"/>
  <c r="C198" i="6"/>
  <c r="D198" i="6"/>
  <c r="E198" i="6"/>
  <c r="G198" i="6"/>
  <c r="F203" i="6"/>
  <c r="F203" i="8" s="1"/>
  <c r="F204" i="6"/>
  <c r="F204" i="8" s="1"/>
  <c r="F205" i="6"/>
  <c r="F205" i="8" s="1"/>
  <c r="F206" i="6"/>
  <c r="F206" i="8" s="1"/>
  <c r="F207" i="6"/>
  <c r="F207" i="8" s="1"/>
  <c r="B208" i="6"/>
  <c r="D208" i="6"/>
  <c r="E208" i="6"/>
  <c r="G208" i="6"/>
  <c r="F213" i="6"/>
  <c r="F213" i="8" s="1"/>
  <c r="F214" i="6"/>
  <c r="F214" i="8" s="1"/>
  <c r="F215" i="6"/>
  <c r="F215" i="8" s="1"/>
  <c r="F216" i="6"/>
  <c r="F216" i="8" s="1"/>
  <c r="B217" i="6"/>
  <c r="C217" i="6"/>
  <c r="D217" i="6"/>
  <c r="E217" i="6"/>
  <c r="G217" i="6"/>
  <c r="F222" i="6"/>
  <c r="F222" i="8" s="1"/>
  <c r="F223" i="6"/>
  <c r="F223" i="8" s="1"/>
  <c r="B224" i="6"/>
  <c r="C224" i="6"/>
  <c r="D224" i="6"/>
  <c r="E224" i="6"/>
  <c r="G224" i="6"/>
  <c r="F229" i="6"/>
  <c r="F229" i="8" s="1"/>
  <c r="F230" i="6"/>
  <c r="F230" i="8" s="1"/>
  <c r="F231" i="6"/>
  <c r="F231" i="8" s="1"/>
  <c r="F232" i="6"/>
  <c r="F232" i="8" s="1"/>
  <c r="F233" i="6"/>
  <c r="F233" i="8" s="1"/>
  <c r="B234" i="6"/>
  <c r="C234" i="6"/>
  <c r="D234" i="6"/>
  <c r="E234" i="6"/>
  <c r="G234" i="6"/>
  <c r="F239" i="6"/>
  <c r="F239" i="8" s="1"/>
  <c r="F240" i="6"/>
  <c r="F240" i="8" s="1"/>
  <c r="F241" i="6"/>
  <c r="F241" i="8" s="1"/>
  <c r="B242" i="6"/>
  <c r="C242" i="6"/>
  <c r="D242" i="6"/>
  <c r="E242" i="6"/>
  <c r="G242" i="6"/>
  <c r="F247" i="6"/>
  <c r="F247" i="8" s="1"/>
  <c r="F248" i="6"/>
  <c r="F248" i="8" s="1"/>
  <c r="F249" i="6"/>
  <c r="F249" i="8" s="1"/>
  <c r="B250" i="6"/>
  <c r="C250" i="6"/>
  <c r="D250" i="6"/>
  <c r="E250" i="6"/>
  <c r="G250" i="6"/>
  <c r="F255" i="6"/>
  <c r="F255" i="8" s="1"/>
  <c r="F256" i="6"/>
  <c r="F256" i="8" s="1"/>
  <c r="F257" i="6"/>
  <c r="F257" i="8" s="1"/>
  <c r="B258" i="6"/>
  <c r="C258" i="6"/>
  <c r="D258" i="6"/>
  <c r="E258" i="6"/>
  <c r="G258" i="6"/>
  <c r="F54" i="8" l="1"/>
  <c r="F57" i="8" s="1"/>
  <c r="F57" i="6"/>
  <c r="F4" i="8"/>
  <c r="F265" i="8" s="1"/>
  <c r="F7" i="6"/>
  <c r="F64" i="8"/>
  <c r="F270" i="7"/>
  <c r="F23" i="8"/>
  <c r="F270" i="5"/>
  <c r="F49" i="8"/>
  <c r="F270" i="1"/>
  <c r="F15" i="8"/>
  <c r="E270" i="8"/>
  <c r="G270" i="8"/>
  <c r="F269" i="8"/>
  <c r="F267" i="8"/>
  <c r="F242" i="8"/>
  <c r="F156" i="8"/>
  <c r="F72" i="8"/>
  <c r="F224" i="8"/>
  <c r="F140" i="8"/>
  <c r="F258" i="8"/>
  <c r="F124" i="8"/>
  <c r="F165" i="8"/>
  <c r="F80" i="8"/>
  <c r="F234" i="8"/>
  <c r="F180" i="8"/>
  <c r="F217" i="8"/>
  <c r="F172" i="8"/>
  <c r="F108" i="8"/>
  <c r="F98" i="8"/>
  <c r="F266" i="8"/>
  <c r="F41" i="8"/>
  <c r="F132" i="8"/>
  <c r="F189" i="8"/>
  <c r="F198" i="8"/>
  <c r="F147" i="8"/>
  <c r="F250" i="8"/>
  <c r="F268" i="8"/>
  <c r="F115" i="8"/>
  <c r="F208" i="8"/>
  <c r="F32" i="8"/>
  <c r="F90" i="8"/>
  <c r="D270" i="8"/>
  <c r="B270" i="8"/>
  <c r="C270" i="8"/>
  <c r="F268" i="6"/>
  <c r="F265" i="6"/>
  <c r="F267" i="6"/>
  <c r="F269" i="6"/>
  <c r="F266" i="6"/>
  <c r="F224" i="6"/>
  <c r="F180" i="6"/>
  <c r="F172" i="6"/>
  <c r="F140" i="6"/>
  <c r="F115" i="6"/>
  <c r="F23" i="6"/>
  <c r="F41" i="6"/>
  <c r="F32" i="6"/>
  <c r="F217" i="6"/>
  <c r="F234" i="6"/>
  <c r="F198" i="6"/>
  <c r="F250" i="6"/>
  <c r="F124" i="6"/>
  <c r="F15" i="6"/>
  <c r="F80" i="6"/>
  <c r="F72" i="6"/>
  <c r="F242" i="6"/>
  <c r="F98" i="6"/>
  <c r="F189" i="6"/>
  <c r="F147" i="6"/>
  <c r="F90" i="6"/>
  <c r="F49" i="6"/>
  <c r="F208" i="6"/>
  <c r="F156" i="6"/>
  <c r="F108" i="6"/>
  <c r="F258" i="6"/>
  <c r="F165" i="6"/>
  <c r="F132" i="6"/>
  <c r="F64" i="6"/>
  <c r="F7" i="8" l="1"/>
  <c r="F270" i="8"/>
  <c r="F270" i="6"/>
</calcChain>
</file>

<file path=xl/sharedStrings.xml><?xml version="1.0" encoding="utf-8"?>
<sst xmlns="http://schemas.openxmlformats.org/spreadsheetml/2006/main" count="3086" uniqueCount="69">
  <si>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</si>
  <si>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</si>
  <si>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</si>
  <si>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</si>
  <si>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</si>
  <si>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</si>
  <si>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</si>
  <si>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</si>
  <si>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</si>
  <si>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</si>
  <si>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</si>
  <si>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</si>
  <si>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</si>
  <si>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</si>
  <si>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</si>
  <si>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</si>
  <si>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</si>
  <si>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</si>
  <si>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</si>
  <si>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</si>
  <si>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</si>
  <si>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</si>
  <si>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</si>
  <si>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</si>
  <si>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</si>
  <si>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</si>
  <si>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</si>
  <si>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</si>
  <si>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</si>
  <si>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</si>
  <si>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</si>
  <si>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</si>
  <si>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</si>
  <si>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</si>
  <si>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</si>
  <si>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</si>
  <si>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</si>
  <si>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</si>
  <si>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</si>
  <si>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</si>
  <si>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</si>
  <si>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</si>
  <si>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</si>
  <si>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</si>
  <si>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</si>
  <si>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</si>
  <si>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</si>
  <si>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</si>
  <si>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</si>
  <si>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 xml:space="preserve">GRAND TOTALS </t>
  </si>
  <si>
    <t>DOLLARS IN</t>
  </si>
  <si>
    <t>DOLLARS OUT</t>
  </si>
  <si>
    <t>NET DEVICE REVENUE</t>
  </si>
  <si>
    <t>FRANCHISE FEES</t>
  </si>
  <si>
    <t>LICENSE
TYPE</t>
  </si>
  <si>
    <t># OF VGDS</t>
  </si>
  <si>
    <t># OF ESTAB</t>
  </si>
  <si>
    <t>TYPE 1 = BARS</t>
  </si>
  <si>
    <t>TYPE 2 = RESTAURANTS</t>
  </si>
  <si>
    <t>TYPE 3 = HOTELS/MOTELS</t>
  </si>
  <si>
    <t>TYPE 4 = OTBS/RACETRACKS</t>
  </si>
  <si>
    <t>TYPE 5 = TRUCK STOPS</t>
  </si>
  <si>
    <t>NET DEVICE
REVENUE</t>
  </si>
  <si>
    <t>FRANCHISE
FEES</t>
  </si>
  <si>
    <t>DOLLARS
OUT</t>
  </si>
  <si>
    <t>DOLLARS
IN</t>
  </si>
  <si>
    <t># of VGDs and # of Establishments for the fiscal year is based on the end of the FY 4th quarter numbers</t>
  </si>
  <si>
    <t># OF
VGDS</t>
  </si>
  <si>
    <t># OF
ESTAB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</si>
</sst>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88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0" fontId="5" fillId="0" borderId="0" xfId="1"/>
    <xf numFmtId="4" fontId="5" fillId="0" borderId="0" xfId="1" applyNumberFormat="1"/>
    <xf numFmtId="43" fontId="0" fillId="0" borderId="0" xfId="2" applyFont="1"/>
    <xf numFmtId="41" fontId="0" fillId="0" borderId="0" xfId="2" applyNumberFormat="1" applyFont="1"/>
    <xf numFmtId="0" fontId="5" fillId="0" borderId="0" xfId="1" applyAlignment="1"/>
    <xf numFmtId="0" fontId="5" fillId="0" borderId="0" xfId="1" applyAlignment="1">
      <alignment horizontal="center"/>
    </xf>
    <xf numFmtId="44" fontId="5" fillId="0" borderId="0" xfId="1" applyNumberFormat="1"/>
    <xf numFmtId="44" fontId="1" fillId="0" borderId="0" xfId="1" applyNumberFormat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2" borderId="6" xfId="1" applyFill="1" applyBorder="1" applyAlignment="1">
      <alignment horizontal="center"/>
    </xf>
    <xf numFmtId="0" fontId="5" fillId="2" borderId="4" xfId="1" applyFill="1" applyBorder="1" applyAlignment="1">
      <alignment horizontal="center"/>
    </xf>
    <xf numFmtId="0" fontId="5" fillId="2" borderId="3" xfId="1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/>
    </xf>
    <xf numFmtId="0" fontId="3" fillId="0" borderId="0" xfId="1" applyFont="1" applyFill="1"/>
    <xf numFmtId="44" fontId="5" fillId="0" borderId="8" xfId="1" applyNumberFormat="1" applyBorder="1"/>
    <xf numFmtId="43" fontId="5" fillId="0" borderId="0" xfId="2" applyFont="1"/>
    <xf numFmtId="0" fontId="5" fillId="0" borderId="9" xfId="1" applyFont="1" applyBorder="1" applyAlignment="1">
      <alignment horizontal="center"/>
    </xf>
    <xf numFmtId="43" fontId="5" fillId="0" borderId="9" xfId="2" applyFont="1" applyBorder="1"/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43" fontId="5" fillId="0" borderId="7" xfId="2" applyFont="1" applyBorder="1"/>
    <xf numFmtId="40" fontId="5" fillId="0" borderId="0" xfId="1" applyNumberFormat="1"/>
    <xf numFmtId="38" fontId="5" fillId="0" borderId="0" xfId="1" applyNumberFormat="1"/>
    <xf numFmtId="38" fontId="5" fillId="0" borderId="8" xfId="1" applyNumberFormat="1" applyBorder="1" applyAlignment="1"/>
    <xf numFmtId="40" fontId="3" fillId="0" borderId="0" xfId="1" applyNumberFormat="1" applyFont="1"/>
    <xf numFmtId="40" fontId="5" fillId="2" borderId="2" xfId="1" applyNumberForma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5" fillId="2" borderId="4" xfId="1" applyNumberFormat="1" applyFill="1" applyBorder="1" applyAlignment="1">
      <alignment horizontal="center"/>
    </xf>
    <xf numFmtId="40" fontId="5" fillId="2" borderId="6" xfId="1" applyNumberFormat="1" applyFill="1" applyBorder="1" applyAlignment="1">
      <alignment horizontal="center"/>
    </xf>
    <xf numFmtId="40" fontId="0" fillId="0" borderId="0" xfId="2" applyNumberFormat="1" applyFont="1"/>
    <xf numFmtId="40" fontId="5" fillId="0" borderId="9" xfId="2" applyNumberFormat="1" applyFont="1" applyBorder="1"/>
    <xf numFmtId="40" fontId="5" fillId="0" borderId="0" xfId="2" applyNumberFormat="1" applyFont="1"/>
    <xf numFmtId="40" fontId="5" fillId="0" borderId="0" xfId="1" applyNumberFormat="1" applyFont="1"/>
    <xf numFmtId="40" fontId="5" fillId="2" borderId="2" xfId="1" applyNumberFormat="1" applyFont="1" applyFill="1" applyBorder="1" applyAlignment="1">
      <alignment horizontal="center"/>
    </xf>
    <xf numFmtId="40" fontId="5" fillId="2" borderId="5" xfId="1" applyNumberFormat="1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center"/>
    </xf>
    <xf numFmtId="40" fontId="5" fillId="2" borderId="6" xfId="1" applyNumberFormat="1" applyFont="1" applyFill="1" applyBorder="1" applyAlignment="1">
      <alignment horizontal="center"/>
    </xf>
    <xf numFmtId="40" fontId="2" fillId="0" borderId="0" xfId="1" applyNumberFormat="1" applyFont="1" applyAlignment="1">
      <alignment horizontal="center"/>
    </xf>
    <xf numFmtId="40" fontId="5" fillId="0" borderId="8" xfId="1" applyNumberFormat="1" applyBorder="1"/>
    <xf numFmtId="40" fontId="5" fillId="0" borderId="0" xfId="1" applyNumberFormat="1" applyAlignment="1"/>
    <xf numFmtId="40" fontId="0" fillId="0" borderId="0" xfId="0" applyNumberFormat="1"/>
    <xf numFmtId="4" fontId="5" fillId="0" borderId="7" xfId="0" applyNumberFormat="1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0" fontId="5" fillId="0" borderId="0" xfId="1" applyNumberFormat="1"/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4" fontId="5" fillId="0" borderId="0" xfId="1" applyNumberFormat="1" applyAlignment="1">
      <alignment horizontal="center"/>
    </xf>
    <xf numFmtId="4" fontId="5" fillId="0" borderId="0" xfId="1" applyNumberFormat="1" applyFont="1" applyAlignment="1">
      <alignment horizontal="center"/>
    </xf>
    <xf numFmtId="43" fontId="5" fillId="0" borderId="9" xfId="2" applyFont="1" applyBorder="1" applyAlignment="1">
      <alignment horizontal="center"/>
    </xf>
    <xf numFmtId="43" fontId="5" fillId="0" borderId="9" xfId="2" applyFont="1" applyBorder="1" applyAlignment="1"/>
    <xf numFmtId="0" fontId="5" fillId="0" borderId="10" xfId="1" applyBorder="1"/>
    <xf numFmtId="4" fontId="8" fillId="0" borderId="10" xfId="0" applyNumberFormat="1" applyFont="1" applyBorder="1"/>
    <xf numFmtId="0" fontId="8" fillId="0" borderId="0" xfId="0" applyFont="1" applyAlignment="1">
      <alignment horizontal="center" vertical="center"/>
    </xf>
    <xf numFmtId="40" fontId="5" fillId="3" borderId="2" xfId="1" applyNumberFormat="1" applyFill="1" applyBorder="1" applyAlignment="1">
      <alignment horizontal="center" wrapText="1"/>
    </xf>
    <xf numFmtId="40" fontId="5" fillId="3" borderId="4" xfId="1" applyNumberFormat="1" applyFill="1" applyBorder="1" applyAlignment="1">
      <alignment horizontal="center" wrapText="1"/>
    </xf>
    <xf numFmtId="40" fontId="5" fillId="3" borderId="5" xfId="1" applyNumberFormat="1" applyFill="1" applyBorder="1" applyAlignment="1">
      <alignment horizontal="center" wrapText="1"/>
    </xf>
    <xf numFmtId="40" fontId="5" fillId="3" borderId="6" xfId="1" applyNumberFormat="1" applyFill="1" applyBorder="1" applyAlignment="1">
      <alignment horizontal="center" wrapText="1"/>
    </xf>
    <xf numFmtId="0" fontId="5" fillId="0" borderId="0" xfId="1" applyAlignment="1"/>
    <xf numFmtId="0" fontId="2" fillId="0" borderId="0" xfId="1" applyFont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5" fillId="3" borderId="3" xfId="1" applyFill="1" applyBorder="1" applyAlignment="1">
      <alignment horizontal="center" wrapText="1"/>
    </xf>
    <xf numFmtId="0" fontId="5" fillId="3" borderId="2" xfId="1" applyFill="1" applyBorder="1" applyAlignment="1">
      <alignment horizontal="center" wrapText="1"/>
    </xf>
    <xf numFmtId="0" fontId="5" fillId="3" borderId="4" xfId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  <xf numFmtId="0" fontId="5" fillId="3" borderId="5" xfId="1" applyFill="1" applyBorder="1" applyAlignment="1">
      <alignment horizontal="center" wrapText="1"/>
    </xf>
    <xf numFmtId="0" fontId="5" fillId="3" borderId="6" xfId="1" applyFill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tabSelected="1" view="pageLayout" zoomScale="200" zoomScaleNormal="100" zoomScalePageLayoutView="200" workbookViewId="0">
      <selection activeCell="B233" sqref="B233"/>
    </sheetView>
  </sheetViews>
  <sheetFormatPr defaultColWidth="9.1796875" defaultRowHeight="12.5" x14ac:dyDescent="0.25"/>
  <cols>
    <col min="1" max="1" width="12" style="9" customWidth="1"/>
    <col min="2" max="2" width="9.1796875" style="9" customWidth="1"/>
    <col min="3" max="3" width="6.453125" style="9" customWidth="1"/>
    <col min="4" max="5" width="16.7265625" style="40" bestFit="1" customWidth="1"/>
    <col min="6" max="7" width="15.1796875" style="40" bestFit="1" customWidth="1"/>
    <col min="8" max="10" width="16.81640625" style="9" bestFit="1" customWidth="1"/>
    <col min="11" max="11" width="15.7265625" style="9" bestFit="1" customWidth="1"/>
    <col min="12" max="16384" width="9.1796875" style="9"/>
  </cols>
  <sheetData>
    <row r="1" spans="1:8" ht="13.5" thickBot="1" x14ac:dyDescent="0.35">
      <c r="A1" s="24" t="s">
        <v>18</v>
      </c>
      <c r="B1" s="24"/>
      <c r="G1" s="43"/>
      <c r="H1" s="24"/>
    </row>
    <row r="2" spans="1:8" ht="13.5" thickTop="1" x14ac:dyDescent="0.3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45" t="s">
        <v>10</v>
      </c>
      <c r="H2" s="24"/>
    </row>
    <row r="3" spans="1:8" ht="13" thickBot="1" x14ac:dyDescent="0.3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" thickTop="1" x14ac:dyDescent="0.25">
      <c r="A4" s="14" t="s">
        <v>12</v>
      </c>
      <c r="B4" s="14">
        <f>'4th FY 2019'!B4</f>
        <v>0</v>
      </c>
      <c r="C4" s="14">
        <f>'4th FY 2019'!C4</f>
        <v>0</v>
      </c>
      <c r="D4" s="48">
        <f>'1st FY 2019'!D4+'2nd FY 2019'!D4+'3rd FY 2019'!D4+'4th FY 2019'!D4</f>
        <v>1212493</v>
      </c>
      <c r="E4" s="48">
        <f>'1st FY 2019'!E4+'2nd FY 2019'!E4+'3rd FY 2019'!E4+'4th FY 2019'!E4</f>
        <v>838226.35</v>
      </c>
      <c r="F4" s="48">
        <f>'1st FY 2019'!F4+'2nd FY 2019'!F4+'3rd FY 2019'!F4+'4th FY 2019'!F4</f>
        <v>374266.65</v>
      </c>
      <c r="G4" s="48">
        <f>'1st FY 2019'!G4+'2nd FY 2019'!G4+'3rd FY 2019'!G4+'4th FY 2019'!G4</f>
        <v>97309.48</v>
      </c>
    </row>
    <row r="5" spans="1:8" x14ac:dyDescent="0.25">
      <c r="A5" s="14" t="s">
        <v>13</v>
      </c>
      <c r="B5" s="14">
        <f>'4th FY 2019'!B5</f>
        <v>0</v>
      </c>
      <c r="C5" s="14">
        <f>'4th FY 2019'!C5</f>
        <v>0</v>
      </c>
      <c r="D5" s="48">
        <f>'1st FY 2019'!D5+'2nd FY 2019'!D5+'3rd FY 2019'!D5+'4th FY 2019'!D5</f>
        <v>316825</v>
      </c>
      <c r="E5" s="48">
        <f>'1st FY 2019'!E5+'2nd FY 2019'!E5+'3rd FY 2019'!E5+'4th FY 2019'!E5</f>
        <v>221102.65</v>
      </c>
      <c r="F5" s="48">
        <f>'1st FY 2019'!F5+'2nd FY 2019'!F5+'3rd FY 2019'!F5+'4th FY 2019'!F5</f>
        <v>95722.35</v>
      </c>
      <c r="G5" s="48">
        <f>'1st FY 2019'!G5+'2nd FY 2019'!G5+'3rd FY 2019'!G5+'4th FY 2019'!G5</f>
        <v>24887.919999999998</v>
      </c>
    </row>
    <row r="6" spans="1:8" x14ac:dyDescent="0.25">
      <c r="A6" s="26" t="s">
        <v>14</v>
      </c>
      <c r="B6" s="14">
        <f>'4th FY 2019'!B6</f>
        <v>0</v>
      </c>
      <c r="C6" s="14">
        <f>'4th FY 2019'!C6</f>
        <v>0</v>
      </c>
      <c r="D6" s="48">
        <f>'1st FY 2019'!D6+'2nd FY 2019'!D6+'3rd FY 2019'!D6+'4th FY 2019'!D6</f>
        <v>18799239</v>
      </c>
      <c r="E6" s="48">
        <f>'1st FY 2019'!E6+'2nd FY 2019'!E6+'3rd FY 2019'!E6+'4th FY 2019'!E6</f>
        <v>13404151.9</v>
      </c>
      <c r="F6" s="48">
        <f>'1st FY 2019'!F6+'2nd FY 2019'!F6+'3rd FY 2019'!F6+'4th FY 2019'!F6</f>
        <v>5395087.0999999996</v>
      </c>
      <c r="G6" s="48">
        <f>'1st FY 2019'!G6+'2nd FY 2019'!G6+'3rd FY 2019'!G6+'4th FY 2019'!G6</f>
        <v>1753404.78</v>
      </c>
    </row>
    <row r="7" spans="1:8" x14ac:dyDescent="0.25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20328557</v>
      </c>
      <c r="E7" s="49">
        <f t="shared" si="0"/>
        <v>14463480.9</v>
      </c>
      <c r="F7" s="49">
        <f t="shared" si="0"/>
        <v>5865076.0999999996</v>
      </c>
      <c r="G7" s="49">
        <f t="shared" si="0"/>
        <v>1875602.18</v>
      </c>
    </row>
    <row r="8" spans="1:8" x14ac:dyDescent="0.25">
      <c r="A8" s="26"/>
      <c r="B8" s="26"/>
      <c r="C8" s="26"/>
      <c r="D8" s="50"/>
      <c r="E8" s="50"/>
      <c r="F8" s="50"/>
      <c r="G8" s="50"/>
    </row>
    <row r="9" spans="1:8" ht="13.5" thickBot="1" x14ac:dyDescent="0.35">
      <c r="A9" s="24" t="s">
        <v>19</v>
      </c>
      <c r="B9" s="24"/>
      <c r="C9" s="32"/>
      <c r="D9" s="51"/>
      <c r="E9" s="51"/>
      <c r="F9" s="51"/>
      <c r="G9" s="51"/>
    </row>
    <row r="10" spans="1:8" ht="13" thickTop="1" x14ac:dyDescent="0.25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" thickBot="1" x14ac:dyDescent="0.3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" thickTop="1" x14ac:dyDescent="0.25">
      <c r="A12" s="26" t="s">
        <v>12</v>
      </c>
      <c r="B12" s="14">
        <f>'4th FY 2019'!B12</f>
        <v>0</v>
      </c>
      <c r="C12" s="14">
        <f>'4th FY 2019'!C12</f>
        <v>0</v>
      </c>
      <c r="D12" s="48">
        <f>'1st FY 2019'!D12+'2nd FY 2019'!D12+'3rd FY 2019'!D12+'4th FY 2019'!D12</f>
        <v>521317</v>
      </c>
      <c r="E12" s="48">
        <f>'1st FY 2019'!E12+'2nd FY 2019'!E12+'3rd FY 2019'!E12+'4th FY 2019'!E12</f>
        <v>365957.5</v>
      </c>
      <c r="F12" s="48">
        <f>'1st FY 2019'!F12+'2nd FY 2019'!F12+'3rd FY 2019'!F12+'4th FY 2019'!F12</f>
        <v>155359.5</v>
      </c>
      <c r="G12" s="48">
        <f>'1st FY 2019'!G12+'2nd FY 2019'!G12+'3rd FY 2019'!G12+'4th FY 2019'!G12</f>
        <v>40393.589999999997</v>
      </c>
    </row>
    <row r="13" spans="1:8" x14ac:dyDescent="0.25">
      <c r="A13" s="26" t="s">
        <v>13</v>
      </c>
      <c r="B13" s="14">
        <f>'4th FY 2019'!B13</f>
        <v>0</v>
      </c>
      <c r="C13" s="14">
        <f>'4th FY 2019'!C13</f>
        <v>0</v>
      </c>
      <c r="D13" s="48">
        <f>'1st FY 2019'!D13+'2nd FY 2019'!D13+'3rd FY 2019'!D13+'4th FY 2019'!D13</f>
        <v>241309</v>
      </c>
      <c r="E13" s="48">
        <f>'1st FY 2019'!E13+'2nd FY 2019'!E13+'3rd FY 2019'!E13+'4th FY 2019'!E13</f>
        <v>151729.15</v>
      </c>
      <c r="F13" s="48">
        <f>'1st FY 2019'!F13+'2nd FY 2019'!F13+'3rd FY 2019'!F13+'4th FY 2019'!F13</f>
        <v>89579.85</v>
      </c>
      <c r="G13" s="48">
        <f>'1st FY 2019'!G13+'2nd FY 2019'!G13+'3rd FY 2019'!G13+'4th FY 2019'!G13</f>
        <v>23290.78</v>
      </c>
    </row>
    <row r="14" spans="1:8" x14ac:dyDescent="0.25">
      <c r="A14" s="26" t="s">
        <v>14</v>
      </c>
      <c r="B14" s="14">
        <f>'4th FY 2019'!B14</f>
        <v>0</v>
      </c>
      <c r="C14" s="14">
        <f>'4th FY 2019'!C14</f>
        <v>0</v>
      </c>
      <c r="D14" s="48">
        <f>'1st FY 2019'!D14+'2nd FY 2019'!D14+'3rd FY 2019'!D14+'4th FY 2019'!D14</f>
        <v>3596008</v>
      </c>
      <c r="E14" s="48">
        <f>'1st FY 2019'!E14+'2nd FY 2019'!E14+'3rd FY 2019'!E14+'4th FY 2019'!E14</f>
        <v>2491060</v>
      </c>
      <c r="F14" s="48">
        <f>'1st FY 2019'!F14+'2nd FY 2019'!F14+'3rd FY 2019'!F14+'4th FY 2019'!F14</f>
        <v>1104948</v>
      </c>
      <c r="G14" s="48">
        <f>'1st FY 2019'!G14+'2nd FY 2019'!G14+'3rd FY 2019'!G14+'4th FY 2019'!G14</f>
        <v>359108.51</v>
      </c>
    </row>
    <row r="15" spans="1:8" x14ac:dyDescent="0.25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4358634</v>
      </c>
      <c r="E15" s="49">
        <f t="shared" si="1"/>
        <v>3008746.65</v>
      </c>
      <c r="F15" s="49">
        <f t="shared" si="1"/>
        <v>1349887.35</v>
      </c>
      <c r="G15" s="49">
        <f t="shared" si="1"/>
        <v>422792.88</v>
      </c>
    </row>
    <row r="16" spans="1:8" x14ac:dyDescent="0.25">
      <c r="A16" s="26"/>
      <c r="B16" s="26"/>
      <c r="C16" s="26"/>
      <c r="D16" s="50"/>
      <c r="E16" s="50"/>
      <c r="F16" s="50"/>
      <c r="G16" s="50"/>
    </row>
    <row r="17" spans="1:7" ht="13.5" thickBot="1" x14ac:dyDescent="0.35">
      <c r="A17" s="24" t="s">
        <v>20</v>
      </c>
      <c r="B17" s="24"/>
      <c r="C17" s="32"/>
      <c r="D17" s="51"/>
      <c r="E17" s="51"/>
      <c r="F17" s="51"/>
      <c r="G17" s="51"/>
    </row>
    <row r="18" spans="1:7" ht="13" thickTop="1" x14ac:dyDescent="0.25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" thickBot="1" x14ac:dyDescent="0.3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" thickTop="1" x14ac:dyDescent="0.25">
      <c r="A20" s="26" t="s">
        <v>12</v>
      </c>
      <c r="B20" s="14">
        <f>'4th FY 2019'!B20</f>
        <v>0</v>
      </c>
      <c r="C20" s="14">
        <f>'4th FY 2019'!C20</f>
        <v>0</v>
      </c>
      <c r="D20" s="48">
        <f>'1st FY 2019'!D20+'2nd FY 2019'!D20+'3rd FY 2019'!D20+'4th FY 2019'!D20</f>
        <v>434881</v>
      </c>
      <c r="E20" s="48">
        <f>'1st FY 2019'!E20+'2nd FY 2019'!E20+'3rd FY 2019'!E20+'4th FY 2019'!E20</f>
        <v>292592</v>
      </c>
      <c r="F20" s="48">
        <f>'1st FY 2019'!F20+'2nd FY 2019'!F20+'3rd FY 2019'!F20+'4th FY 2019'!F20</f>
        <v>142289</v>
      </c>
      <c r="G20" s="48">
        <f>'1st FY 2019'!G20+'2nd FY 2019'!G20+'3rd FY 2019'!G20+'4th FY 2019'!G20</f>
        <v>36995.26</v>
      </c>
    </row>
    <row r="21" spans="1:7" x14ac:dyDescent="0.25">
      <c r="A21" s="26" t="s">
        <v>13</v>
      </c>
      <c r="B21" s="14">
        <f>'4th FY 2019'!B21</f>
        <v>0</v>
      </c>
      <c r="C21" s="14">
        <f>'4th FY 2019'!C21</f>
        <v>0</v>
      </c>
      <c r="D21" s="48">
        <f>'1st FY 2019'!D21+'2nd FY 2019'!D21+'3rd FY 2019'!D21+'4th FY 2019'!D21</f>
        <v>124297</v>
      </c>
      <c r="E21" s="48">
        <f>'1st FY 2019'!E21+'2nd FY 2019'!E21+'3rd FY 2019'!E21+'4th FY 2019'!E21</f>
        <v>70906.350000000006</v>
      </c>
      <c r="F21" s="48">
        <f>'1st FY 2019'!F21+'2nd FY 2019'!F21+'3rd FY 2019'!F21+'4th FY 2019'!F21</f>
        <v>53390.649999999994</v>
      </c>
      <c r="G21" s="48">
        <f>'1st FY 2019'!G21+'2nd FY 2019'!G21+'3rd FY 2019'!G21+'4th FY 2019'!G21</f>
        <v>13881.59</v>
      </c>
    </row>
    <row r="22" spans="1:7" x14ac:dyDescent="0.25">
      <c r="A22" s="26" t="s">
        <v>14</v>
      </c>
      <c r="B22" s="14">
        <f>'4th FY 2019'!B22</f>
        <v>0</v>
      </c>
      <c r="C22" s="14">
        <f>'4th FY 2019'!C22</f>
        <v>0</v>
      </c>
      <c r="D22" s="48">
        <f>'1st FY 2019'!D22+'2nd FY 2019'!D22+'3rd FY 2019'!D22+'4th FY 2019'!D22</f>
        <v>2437389</v>
      </c>
      <c r="E22" s="48">
        <f>'1st FY 2019'!E22+'2nd FY 2019'!E22+'3rd FY 2019'!E22+'4th FY 2019'!E22</f>
        <v>1663212.9</v>
      </c>
      <c r="F22" s="48">
        <f>'1st FY 2019'!F22+'2nd FY 2019'!F22+'3rd FY 2019'!F22+'4th FY 2019'!F22</f>
        <v>774176.10000000009</v>
      </c>
      <c r="G22" s="48">
        <f>'1st FY 2019'!G22+'2nd FY 2019'!G22+'3rd FY 2019'!G22+'4th FY 2019'!G22</f>
        <v>251607.47</v>
      </c>
    </row>
    <row r="23" spans="1:7" x14ac:dyDescent="0.25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2996567</v>
      </c>
      <c r="E23" s="49">
        <f t="shared" si="2"/>
        <v>2026711.25</v>
      </c>
      <c r="F23" s="49">
        <f t="shared" si="2"/>
        <v>969855.75000000012</v>
      </c>
      <c r="G23" s="49">
        <f t="shared" si="2"/>
        <v>302484.32</v>
      </c>
    </row>
    <row r="24" spans="1:7" x14ac:dyDescent="0.25">
      <c r="A24" s="32"/>
      <c r="B24" s="32"/>
      <c r="C24" s="32"/>
      <c r="D24" s="51"/>
      <c r="E24" s="51"/>
      <c r="F24" s="51"/>
      <c r="G24" s="51"/>
    </row>
    <row r="25" spans="1:7" ht="13.5" thickBot="1" x14ac:dyDescent="0.35">
      <c r="A25" s="24" t="s">
        <v>21</v>
      </c>
      <c r="B25" s="24"/>
      <c r="C25" s="32"/>
      <c r="D25" s="51"/>
      <c r="E25" s="51"/>
      <c r="F25" s="51"/>
      <c r="G25" s="51"/>
    </row>
    <row r="26" spans="1:7" ht="13" thickTop="1" x14ac:dyDescent="0.25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" thickBot="1" x14ac:dyDescent="0.3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" thickTop="1" x14ac:dyDescent="0.25">
      <c r="A28" s="26" t="s">
        <v>12</v>
      </c>
      <c r="B28" s="14">
        <f>'4th FY 2019'!B28</f>
        <v>0</v>
      </c>
      <c r="C28" s="14">
        <f>'4th FY 2019'!C28</f>
        <v>0</v>
      </c>
      <c r="D28" s="48">
        <f>'1st FY 2019'!D28+'2nd FY 2019'!D28+'3rd FY 2019'!D28+'4th FY 2019'!D28</f>
        <v>1375588</v>
      </c>
      <c r="E28" s="48">
        <f>'1st FY 2019'!E28+'2nd FY 2019'!E28+'3rd FY 2019'!E28+'4th FY 2019'!E28</f>
        <v>926648.1</v>
      </c>
      <c r="F28" s="48">
        <f>'1st FY 2019'!F28+'2nd FY 2019'!F28+'3rd FY 2019'!F28+'4th FY 2019'!F28</f>
        <v>448939.9</v>
      </c>
      <c r="G28" s="48">
        <f>'1st FY 2019'!G28+'2nd FY 2019'!G28+'3rd FY 2019'!G28+'4th FY 2019'!G28</f>
        <v>116724.6</v>
      </c>
    </row>
    <row r="29" spans="1:7" x14ac:dyDescent="0.25">
      <c r="A29" s="26" t="s">
        <v>13</v>
      </c>
      <c r="B29" s="14">
        <f>'4th FY 2019'!B29</f>
        <v>0</v>
      </c>
      <c r="C29" s="14">
        <f>'4th FY 2019'!C29</f>
        <v>0</v>
      </c>
      <c r="D29" s="48">
        <f>'1st FY 2019'!D29+'2nd FY 2019'!D29+'3rd FY 2019'!D29+'4th FY 2019'!D29</f>
        <v>689038.75</v>
      </c>
      <c r="E29" s="48">
        <f>'1st FY 2019'!E29+'2nd FY 2019'!E29+'3rd FY 2019'!E29+'4th FY 2019'!E29</f>
        <v>406949.85</v>
      </c>
      <c r="F29" s="48">
        <f>'1st FY 2019'!F29+'2nd FY 2019'!F29+'3rd FY 2019'!F29+'4th FY 2019'!F29</f>
        <v>282088.90000000002</v>
      </c>
      <c r="G29" s="48">
        <f>'1st FY 2019'!G29+'2nd FY 2019'!G29+'3rd FY 2019'!G29+'4th FY 2019'!G29</f>
        <v>73343.240000000005</v>
      </c>
    </row>
    <row r="30" spans="1:7" x14ac:dyDescent="0.25">
      <c r="A30" s="26" t="s">
        <v>16</v>
      </c>
      <c r="B30" s="14">
        <f>'4th FY 2019'!B30</f>
        <v>0</v>
      </c>
      <c r="C30" s="14">
        <f>'4th FY 2019'!C30</f>
        <v>0</v>
      </c>
      <c r="D30" s="48">
        <f>'1st FY 2019'!D30+'2nd FY 2019'!D30+'3rd FY 2019'!D30+'4th FY 2019'!D30</f>
        <v>103386</v>
      </c>
      <c r="E30" s="48">
        <f>'1st FY 2019'!E30+'2nd FY 2019'!E30+'3rd FY 2019'!E30+'4th FY 2019'!E30</f>
        <v>69961</v>
      </c>
      <c r="F30" s="48">
        <f>'1st FY 2019'!F30+'2nd FY 2019'!F30+'3rd FY 2019'!F30+'4th FY 2019'!F30</f>
        <v>33425</v>
      </c>
      <c r="G30" s="48">
        <f>'1st FY 2019'!G30+'2nd FY 2019'!G30+'3rd FY 2019'!G30+'4th FY 2019'!G30</f>
        <v>8690.49</v>
      </c>
    </row>
    <row r="31" spans="1:7" x14ac:dyDescent="0.25">
      <c r="A31" s="26" t="s">
        <v>14</v>
      </c>
      <c r="B31" s="14">
        <f>'4th FY 2019'!B31</f>
        <v>0</v>
      </c>
      <c r="C31" s="14">
        <f>'4th FY 2019'!C31</f>
        <v>0</v>
      </c>
      <c r="D31" s="48">
        <f>'1st FY 2019'!D31+'2nd FY 2019'!D31+'3rd FY 2019'!D31+'4th FY 2019'!D31</f>
        <v>4882690</v>
      </c>
      <c r="E31" s="48">
        <f>'1st FY 2019'!E31+'2nd FY 2019'!E31+'3rd FY 2019'!E31+'4th FY 2019'!E31</f>
        <v>3331136.6</v>
      </c>
      <c r="F31" s="48">
        <f>'1st FY 2019'!F31+'2nd FY 2019'!F31+'3rd FY 2019'!F31+'4th FY 2019'!F31</f>
        <v>1551553.4</v>
      </c>
      <c r="G31" s="48">
        <f>'1st FY 2019'!G31+'2nd FY 2019'!G31+'3rd FY 2019'!G31+'4th FY 2019'!G31</f>
        <v>504255.12</v>
      </c>
    </row>
    <row r="32" spans="1:7" x14ac:dyDescent="0.25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7050702.75</v>
      </c>
      <c r="E32" s="49">
        <f t="shared" si="3"/>
        <v>4734695.55</v>
      </c>
      <c r="F32" s="49">
        <f t="shared" si="3"/>
        <v>2316007.2000000002</v>
      </c>
      <c r="G32" s="49">
        <f t="shared" si="3"/>
        <v>703013.45</v>
      </c>
    </row>
    <row r="33" spans="1:7" x14ac:dyDescent="0.25">
      <c r="A33" s="32"/>
      <c r="B33" s="32"/>
      <c r="C33" s="32"/>
      <c r="D33" s="51"/>
      <c r="E33" s="51"/>
      <c r="F33" s="51"/>
      <c r="G33" s="51"/>
    </row>
    <row r="34" spans="1:7" ht="13.5" thickBot="1" x14ac:dyDescent="0.35">
      <c r="A34" s="24" t="s">
        <v>22</v>
      </c>
      <c r="B34" s="24"/>
      <c r="C34" s="32"/>
      <c r="D34" s="51"/>
      <c r="E34" s="51"/>
      <c r="F34" s="51"/>
      <c r="G34" s="51"/>
    </row>
    <row r="35" spans="1:7" ht="13" thickTop="1" x14ac:dyDescent="0.25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" thickBot="1" x14ac:dyDescent="0.3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" thickTop="1" x14ac:dyDescent="0.25">
      <c r="A37" s="26" t="s">
        <v>12</v>
      </c>
      <c r="B37" s="14">
        <f>'4th FY 2019'!B37</f>
        <v>0</v>
      </c>
      <c r="C37" s="14">
        <f>'4th FY 2019'!C37</f>
        <v>0</v>
      </c>
      <c r="D37" s="48">
        <f>'1st FY 2019'!D37+'2nd FY 2019'!D37+'3rd FY 2019'!D37+'4th FY 2019'!D37</f>
        <v>4003094</v>
      </c>
      <c r="E37" s="48">
        <f>'1st FY 2019'!E37+'2nd FY 2019'!E37+'3rd FY 2019'!E37+'4th FY 2019'!E37</f>
        <v>2578057.65</v>
      </c>
      <c r="F37" s="48">
        <f>'1st FY 2019'!F37+'2nd FY 2019'!F37+'3rd FY 2019'!F37+'4th FY 2019'!F37</f>
        <v>1425036.35</v>
      </c>
      <c r="G37" s="48">
        <f>'1st FY 2019'!G37+'2nd FY 2019'!G37+'3rd FY 2019'!G37+'4th FY 2019'!G37</f>
        <v>370509.93</v>
      </c>
    </row>
    <row r="38" spans="1:7" x14ac:dyDescent="0.25">
      <c r="A38" s="26" t="s">
        <v>13</v>
      </c>
      <c r="B38" s="14">
        <f>'4th FY 2019'!B38</f>
        <v>0</v>
      </c>
      <c r="C38" s="14">
        <f>'4th FY 2019'!C38</f>
        <v>0</v>
      </c>
      <c r="D38" s="48">
        <f>'1st FY 2019'!D38+'2nd FY 2019'!D38+'3rd FY 2019'!D38+'4th FY 2019'!D38</f>
        <v>1100625.25</v>
      </c>
      <c r="E38" s="48">
        <f>'1st FY 2019'!E38+'2nd FY 2019'!E38+'3rd FY 2019'!E38+'4th FY 2019'!E38</f>
        <v>730703.05</v>
      </c>
      <c r="F38" s="48">
        <f>'1st FY 2019'!F38+'2nd FY 2019'!F38+'3rd FY 2019'!F38+'4th FY 2019'!F38</f>
        <v>369922.19999999995</v>
      </c>
      <c r="G38" s="48">
        <f>'1st FY 2019'!G38+'2nd FY 2019'!G38+'3rd FY 2019'!G38+'4th FY 2019'!G38</f>
        <v>96180</v>
      </c>
    </row>
    <row r="39" spans="1:7" x14ac:dyDescent="0.25">
      <c r="A39" s="26" t="s">
        <v>16</v>
      </c>
      <c r="B39" s="14">
        <f>'4th FY 2019'!B39</f>
        <v>0</v>
      </c>
      <c r="C39" s="14">
        <f>'4th FY 2019'!C39</f>
        <v>0</v>
      </c>
      <c r="D39" s="48">
        <f>'1st FY 2019'!D39+'2nd FY 2019'!D39+'3rd FY 2019'!D39+'4th FY 2019'!D39</f>
        <v>148531</v>
      </c>
      <c r="E39" s="48">
        <f>'1st FY 2019'!E39+'2nd FY 2019'!E39+'3rd FY 2019'!E39+'4th FY 2019'!E39</f>
        <v>94270.45</v>
      </c>
      <c r="F39" s="48">
        <f>'1st FY 2019'!F39+'2nd FY 2019'!F39+'3rd FY 2019'!F39+'4th FY 2019'!F39</f>
        <v>54260.55</v>
      </c>
      <c r="G39" s="48">
        <f>'1st FY 2019'!G39+'2nd FY 2019'!G39+'3rd FY 2019'!G39+'4th FY 2019'!G39</f>
        <v>14107.76</v>
      </c>
    </row>
    <row r="40" spans="1:7" x14ac:dyDescent="0.25">
      <c r="A40" s="26" t="s">
        <v>14</v>
      </c>
      <c r="B40" s="14">
        <f>'4th FY 2019'!B40</f>
        <v>0</v>
      </c>
      <c r="C40" s="14">
        <f>'4th FY 2019'!C40</f>
        <v>0</v>
      </c>
      <c r="D40" s="48">
        <f>'1st FY 2019'!D40+'2nd FY 2019'!D40+'3rd FY 2019'!D40+'4th FY 2019'!D40</f>
        <v>19448232</v>
      </c>
      <c r="E40" s="48">
        <f>'1st FY 2019'!E40+'2nd FY 2019'!E40+'3rd FY 2019'!E40+'4th FY 2019'!E40</f>
        <v>13444803.800000001</v>
      </c>
      <c r="F40" s="48">
        <f>'1st FY 2019'!F40+'2nd FY 2019'!F40+'3rd FY 2019'!F40+'4th FY 2019'!F40</f>
        <v>6003428.1999999993</v>
      </c>
      <c r="G40" s="48">
        <f>'1st FY 2019'!G40+'2nd FY 2019'!G40+'3rd FY 2019'!G40+'4th FY 2019'!G40</f>
        <v>1951115.69</v>
      </c>
    </row>
    <row r="41" spans="1:7" x14ac:dyDescent="0.25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24700482.25</v>
      </c>
      <c r="E41" s="49">
        <f t="shared" si="4"/>
        <v>16847834.950000003</v>
      </c>
      <c r="F41" s="49">
        <f t="shared" si="4"/>
        <v>7852647.2999999989</v>
      </c>
      <c r="G41" s="49">
        <f t="shared" si="4"/>
        <v>2431913.38</v>
      </c>
    </row>
    <row r="42" spans="1:7" x14ac:dyDescent="0.25">
      <c r="A42" s="32"/>
      <c r="B42" s="32"/>
      <c r="C42" s="32"/>
      <c r="D42" s="51"/>
      <c r="E42" s="51"/>
      <c r="F42" s="51"/>
      <c r="G42" s="51"/>
    </row>
    <row r="43" spans="1:7" ht="13.5" thickBot="1" x14ac:dyDescent="0.35">
      <c r="A43" s="27" t="s">
        <v>23</v>
      </c>
      <c r="B43" s="24"/>
      <c r="C43" s="32"/>
      <c r="D43" s="51"/>
      <c r="E43" s="51"/>
      <c r="F43" s="51"/>
      <c r="G43" s="51"/>
    </row>
    <row r="44" spans="1:7" ht="13" thickTop="1" x14ac:dyDescent="0.25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" thickBot="1" x14ac:dyDescent="0.3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" thickTop="1" x14ac:dyDescent="0.25">
      <c r="A46" s="26" t="s">
        <v>12</v>
      </c>
      <c r="B46" s="14">
        <f>'4th FY 2019'!B46</f>
        <v>0</v>
      </c>
      <c r="C46" s="14">
        <f>'4th FY 2019'!C46</f>
        <v>0</v>
      </c>
      <c r="D46" s="48">
        <f>'1st FY 2019'!D46+'2nd FY 2019'!D46+'3rd FY 2019'!D46+'4th FY 2019'!D46</f>
        <v>4123711</v>
      </c>
      <c r="E46" s="48">
        <f>'1st FY 2019'!E46+'2nd FY 2019'!E46+'3rd FY 2019'!E46+'4th FY 2019'!E46</f>
        <v>2803963</v>
      </c>
      <c r="F46" s="48">
        <f>'1st FY 2019'!F46+'2nd FY 2019'!F46+'3rd FY 2019'!F46+'4th FY 2019'!F46</f>
        <v>1319748</v>
      </c>
      <c r="G46" s="48">
        <f>'1st FY 2019'!G46+'2nd FY 2019'!G46+'3rd FY 2019'!G46+'4th FY 2019'!G46</f>
        <v>343134.92</v>
      </c>
    </row>
    <row r="47" spans="1:7" x14ac:dyDescent="0.25">
      <c r="A47" s="26" t="s">
        <v>13</v>
      </c>
      <c r="B47" s="14">
        <f>'4th FY 2019'!B47</f>
        <v>0</v>
      </c>
      <c r="C47" s="14">
        <f>'4th FY 2019'!C47</f>
        <v>0</v>
      </c>
      <c r="D47" s="48">
        <f>'1st FY 2019'!D47+'2nd FY 2019'!D47+'3rd FY 2019'!D47+'4th FY 2019'!D47</f>
        <v>1390983</v>
      </c>
      <c r="E47" s="48">
        <f>'1st FY 2019'!E47+'2nd FY 2019'!E47+'3rd FY 2019'!E47+'4th FY 2019'!E47</f>
        <v>935716.15</v>
      </c>
      <c r="F47" s="48">
        <f>'1st FY 2019'!F47+'2nd FY 2019'!F47+'3rd FY 2019'!F47+'4th FY 2019'!F47</f>
        <v>455266.85</v>
      </c>
      <c r="G47" s="48">
        <f>'1st FY 2019'!G47+'2nd FY 2019'!G47+'3rd FY 2019'!G47+'4th FY 2019'!G47</f>
        <v>118369.46</v>
      </c>
    </row>
    <row r="48" spans="1:7" x14ac:dyDescent="0.25">
      <c r="A48" s="26" t="s">
        <v>14</v>
      </c>
      <c r="B48" s="14">
        <f>'4th FY 2019'!B48</f>
        <v>0</v>
      </c>
      <c r="C48" s="14">
        <f>'4th FY 2019'!C48</f>
        <v>0</v>
      </c>
      <c r="D48" s="48">
        <f>'1st FY 2019'!D48+'2nd FY 2019'!D48+'3rd FY 2019'!D48+'4th FY 2019'!D48</f>
        <v>30749624</v>
      </c>
      <c r="E48" s="48">
        <f>'1st FY 2019'!E48+'2nd FY 2019'!E48+'3rd FY 2019'!E48+'4th FY 2019'!E48</f>
        <v>21375309.649999999</v>
      </c>
      <c r="F48" s="48">
        <f>'1st FY 2019'!F48+'2nd FY 2019'!F48+'3rd FY 2019'!F48+'4th FY 2019'!F48</f>
        <v>9374314.3500000015</v>
      </c>
      <c r="G48" s="48">
        <f>'1st FY 2019'!G48+'2nd FY 2019'!G48+'3rd FY 2019'!G48+'4th FY 2019'!G48</f>
        <v>3046654.54</v>
      </c>
    </row>
    <row r="49" spans="1:7" x14ac:dyDescent="0.25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36264318</v>
      </c>
      <c r="E49" s="49">
        <f t="shared" si="5"/>
        <v>25114988.799999997</v>
      </c>
      <c r="F49" s="49">
        <f t="shared" si="5"/>
        <v>11149329.200000001</v>
      </c>
      <c r="G49" s="49">
        <f t="shared" si="5"/>
        <v>3508158.92</v>
      </c>
    </row>
    <row r="50" spans="1:7" x14ac:dyDescent="0.25">
      <c r="A50" s="32"/>
      <c r="B50" s="32"/>
      <c r="C50" s="32"/>
      <c r="D50" s="51"/>
      <c r="E50" s="51"/>
      <c r="F50" s="51"/>
      <c r="G50" s="51"/>
    </row>
    <row r="51" spans="1:7" ht="13.5" thickBot="1" x14ac:dyDescent="0.35">
      <c r="A51" s="24" t="s">
        <v>24</v>
      </c>
      <c r="B51" s="24"/>
      <c r="C51" s="32"/>
      <c r="D51" s="51"/>
      <c r="E51" s="51"/>
      <c r="F51" s="51"/>
      <c r="G51" s="51"/>
    </row>
    <row r="52" spans="1:7" ht="13" thickTop="1" x14ac:dyDescent="0.25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" thickBot="1" x14ac:dyDescent="0.3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" thickTop="1" x14ac:dyDescent="0.25">
      <c r="A54" s="26" t="s">
        <v>12</v>
      </c>
      <c r="B54" s="14">
        <f>'4th FY 2019'!B54</f>
        <v>0</v>
      </c>
      <c r="C54" s="14">
        <f>'4th FY 2019'!C54</f>
        <v>0</v>
      </c>
      <c r="D54" s="48">
        <f>'1st FY 2019'!D54+'2nd FY 2019'!D54+'3rd FY 2019'!D54+'4th FY 2019'!D54</f>
        <v>183105</v>
      </c>
      <c r="E54" s="48">
        <f>'1st FY 2019'!E54+'2nd FY 2019'!E54+'3rd FY 2019'!E54+'4th FY 2019'!E54</f>
        <v>115088.8</v>
      </c>
      <c r="F54" s="48">
        <f>'1st FY 2019'!F54+'2nd FY 2019'!F54+'3rd FY 2019'!F54+'4th FY 2019'!F54</f>
        <v>68016.2</v>
      </c>
      <c r="G54" s="48">
        <f>'1st FY 2019'!G54+'2nd FY 2019'!G54+'3rd FY 2019'!G54+'4th FY 2019'!G54</f>
        <v>17684.2</v>
      </c>
    </row>
    <row r="55" spans="1:7" x14ac:dyDescent="0.25">
      <c r="A55" s="26" t="s">
        <v>13</v>
      </c>
      <c r="B55" s="14">
        <f>'4th FY 2019'!B55</f>
        <v>0</v>
      </c>
      <c r="C55" s="14">
        <f>'4th FY 2019'!C55</f>
        <v>0</v>
      </c>
      <c r="D55" s="48">
        <f>'1st FY 2019'!D55+'2nd FY 2019'!D55+'3rd FY 2019'!D55+'4th FY 2019'!D55</f>
        <v>148975</v>
      </c>
      <c r="E55" s="48">
        <f>'1st FY 2019'!E55+'2nd FY 2019'!E55+'3rd FY 2019'!E55+'4th FY 2019'!E55</f>
        <v>97080.7</v>
      </c>
      <c r="F55" s="48">
        <f>'1st FY 2019'!F55+'2nd FY 2019'!F55+'3rd FY 2019'!F55+'4th FY 2019'!F55</f>
        <v>51894.3</v>
      </c>
      <c r="G55" s="48">
        <f>'1st FY 2019'!G55+'2nd FY 2019'!G55+'3rd FY 2019'!G55+'4th FY 2019'!G55</f>
        <v>13492.56</v>
      </c>
    </row>
    <row r="56" spans="1:7" x14ac:dyDescent="0.25">
      <c r="A56" s="26" t="s">
        <v>16</v>
      </c>
      <c r="B56" s="14">
        <f>'4th FY 2019'!B56</f>
        <v>0</v>
      </c>
      <c r="C56" s="14">
        <f>'4th FY 2019'!C56</f>
        <v>0</v>
      </c>
      <c r="D56" s="48">
        <f>'1st FY 2019'!D56+'2nd FY 2019'!D56+'3rd FY 2019'!D56+'4th FY 2019'!D56</f>
        <v>36224</v>
      </c>
      <c r="E56" s="48">
        <f>'1st FY 2019'!E56+'2nd FY 2019'!E56+'3rd FY 2019'!E56+'4th FY 2019'!E56</f>
        <v>29577.599999999999</v>
      </c>
      <c r="F56" s="48">
        <f>'1st FY 2019'!F56+'2nd FY 2019'!F56+'3rd FY 2019'!F56+'4th FY 2019'!F56</f>
        <v>6646.4000000000015</v>
      </c>
      <c r="G56" s="48">
        <f>'1st FY 2019'!G56+'2nd FY 2019'!G56+'3rd FY 2019'!G56+'4th FY 2019'!G56</f>
        <v>1728.08</v>
      </c>
    </row>
    <row r="57" spans="1:7" x14ac:dyDescent="0.25">
      <c r="A57" s="30" t="s">
        <v>15</v>
      </c>
      <c r="B57" s="30">
        <f>SUM(B54:B55)</f>
        <v>0</v>
      </c>
      <c r="C57" s="30">
        <f>SUM(C54:C55)</f>
        <v>0</v>
      </c>
      <c r="D57" s="49">
        <f>SUM(D54:D56)</f>
        <v>368304</v>
      </c>
      <c r="E57" s="49">
        <f>SUM(E54:E56)</f>
        <v>241747.1</v>
      </c>
      <c r="F57" s="49">
        <f>SUM(F54:F56)</f>
        <v>126556.9</v>
      </c>
      <c r="G57" s="49">
        <f>SUM(G54:G56)</f>
        <v>32904.840000000004</v>
      </c>
    </row>
    <row r="58" spans="1:7" x14ac:dyDescent="0.25">
      <c r="A58" s="32"/>
      <c r="B58" s="32"/>
      <c r="C58" s="32"/>
      <c r="D58" s="51"/>
      <c r="E58" s="51"/>
      <c r="F58" s="51"/>
      <c r="G58" s="51"/>
    </row>
    <row r="59" spans="1:7" ht="13.5" thickBot="1" x14ac:dyDescent="0.35">
      <c r="A59" s="24" t="s">
        <v>25</v>
      </c>
      <c r="B59" s="24"/>
      <c r="C59" s="32"/>
      <c r="D59" s="51"/>
      <c r="E59" s="51"/>
      <c r="F59" s="51"/>
      <c r="G59" s="51"/>
    </row>
    <row r="60" spans="1:7" ht="13" thickTop="1" x14ac:dyDescent="0.25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" thickBot="1" x14ac:dyDescent="0.3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" thickTop="1" x14ac:dyDescent="0.25">
      <c r="A62" s="26" t="s">
        <v>12</v>
      </c>
      <c r="B62" s="14">
        <f>'4th FY 2019'!B62</f>
        <v>0</v>
      </c>
      <c r="C62" s="14">
        <f>'4th FY 2019'!C62</f>
        <v>0</v>
      </c>
      <c r="D62" s="48">
        <f>'1st FY 2019'!D62+'2nd FY 2019'!D62+'3rd FY 2019'!D62+'4th FY 2019'!D62</f>
        <v>47721</v>
      </c>
      <c r="E62" s="48">
        <f>'1st FY 2019'!E62+'2nd FY 2019'!E62+'3rd FY 2019'!E62+'4th FY 2019'!E62</f>
        <v>26968.05</v>
      </c>
      <c r="F62" s="48">
        <f>'1st FY 2019'!F62+'2nd FY 2019'!F62+'3rd FY 2019'!F62+'4th FY 2019'!F62</f>
        <v>20752.95</v>
      </c>
      <c r="G62" s="48">
        <f>'1st FY 2019'!G62+'2nd FY 2019'!G62+'3rd FY 2019'!G62+'4th FY 2019'!G62</f>
        <v>5395.8</v>
      </c>
    </row>
    <row r="63" spans="1:7" x14ac:dyDescent="0.25">
      <c r="A63" s="26" t="s">
        <v>14</v>
      </c>
      <c r="B63" s="14">
        <f>'4th FY 2019'!B63</f>
        <v>0</v>
      </c>
      <c r="C63" s="14">
        <f>'4th FY 2019'!C63</f>
        <v>0</v>
      </c>
      <c r="D63" s="48">
        <f>'1st FY 2019'!D63+'2nd FY 2019'!D63+'3rd FY 2019'!D63+'4th FY 2019'!D63</f>
        <v>6460788</v>
      </c>
      <c r="E63" s="48">
        <f>'1st FY 2019'!E63+'2nd FY 2019'!E63+'3rd FY 2019'!E63+'4th FY 2019'!E63</f>
        <v>4650000.3499999996</v>
      </c>
      <c r="F63" s="48">
        <f>'1st FY 2019'!F63+'2nd FY 2019'!F63+'3rd FY 2019'!F63+'4th FY 2019'!F63</f>
        <v>1810787.6500000004</v>
      </c>
      <c r="G63" s="48">
        <f>'1st FY 2019'!G63+'2nd FY 2019'!G63+'3rd FY 2019'!G63+'4th FY 2019'!G63</f>
        <v>588506.48</v>
      </c>
    </row>
    <row r="64" spans="1:7" x14ac:dyDescent="0.25">
      <c r="A64" s="30" t="s">
        <v>15</v>
      </c>
      <c r="B64" s="30">
        <f t="shared" ref="B64:G64" si="6">SUM(B62:B63)</f>
        <v>0</v>
      </c>
      <c r="C64" s="30">
        <f t="shared" si="6"/>
        <v>0</v>
      </c>
      <c r="D64" s="49">
        <f t="shared" si="6"/>
        <v>6508509</v>
      </c>
      <c r="E64" s="49">
        <f t="shared" si="6"/>
        <v>4676968.3999999994</v>
      </c>
      <c r="F64" s="49">
        <f t="shared" si="6"/>
        <v>1831540.6000000003</v>
      </c>
      <c r="G64" s="49">
        <f t="shared" si="6"/>
        <v>593902.28</v>
      </c>
    </row>
    <row r="65" spans="1:7" x14ac:dyDescent="0.25">
      <c r="A65" s="32"/>
      <c r="B65" s="32"/>
      <c r="C65" s="32"/>
      <c r="D65" s="51"/>
      <c r="E65" s="51"/>
      <c r="F65" s="51"/>
      <c r="G65" s="51"/>
    </row>
    <row r="66" spans="1:7" ht="13.5" thickBot="1" x14ac:dyDescent="0.35">
      <c r="A66" s="24" t="s">
        <v>26</v>
      </c>
      <c r="B66" s="24"/>
      <c r="C66" s="32"/>
      <c r="D66" s="51"/>
      <c r="E66" s="51"/>
      <c r="F66" s="51"/>
      <c r="G66" s="51"/>
    </row>
    <row r="67" spans="1:7" ht="13" thickTop="1" x14ac:dyDescent="0.25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" thickBot="1" x14ac:dyDescent="0.3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" thickTop="1" x14ac:dyDescent="0.25">
      <c r="A69" s="26" t="s">
        <v>12</v>
      </c>
      <c r="B69" s="14">
        <f>'4th FY 2019'!B69</f>
        <v>0</v>
      </c>
      <c r="C69" s="14">
        <f>'4th FY 2019'!C69</f>
        <v>0</v>
      </c>
      <c r="D69" s="48">
        <f>'1st FY 2019'!D69+'2nd FY 2019'!D69+'3rd FY 2019'!D69+'4th FY 2019'!D69</f>
        <v>407293</v>
      </c>
      <c r="E69" s="48">
        <f>'1st FY 2019'!E69+'2nd FY 2019'!E69+'3rd FY 2019'!E69+'4th FY 2019'!E69</f>
        <v>278258.40000000002</v>
      </c>
      <c r="F69" s="48">
        <f>'1st FY 2019'!F69+'2nd FY 2019'!F69+'3rd FY 2019'!F69+'4th FY 2019'!F69</f>
        <v>129034.59999999998</v>
      </c>
      <c r="G69" s="48">
        <f>'1st FY 2019'!G69+'2nd FY 2019'!G69+'3rd FY 2019'!G69+'4th FY 2019'!G69</f>
        <v>33549.03</v>
      </c>
    </row>
    <row r="70" spans="1:7" x14ac:dyDescent="0.25">
      <c r="A70" s="26" t="s">
        <v>13</v>
      </c>
      <c r="B70" s="14">
        <f>'4th FY 2019'!B70</f>
        <v>0</v>
      </c>
      <c r="C70" s="14">
        <f>'4th FY 2019'!C70</f>
        <v>0</v>
      </c>
      <c r="D70" s="48">
        <f>'1st FY 2019'!D70+'2nd FY 2019'!D70+'3rd FY 2019'!D70+'4th FY 2019'!D70</f>
        <v>65012</v>
      </c>
      <c r="E70" s="48">
        <f>'1st FY 2019'!E70+'2nd FY 2019'!E70+'3rd FY 2019'!E70+'4th FY 2019'!E70</f>
        <v>42324</v>
      </c>
      <c r="F70" s="48">
        <f>'1st FY 2019'!F70+'2nd FY 2019'!F70+'3rd FY 2019'!F70+'4th FY 2019'!F70</f>
        <v>22688</v>
      </c>
      <c r="G70" s="48">
        <f>'1st FY 2019'!G70+'2nd FY 2019'!G70+'3rd FY 2019'!G70+'4th FY 2019'!G70</f>
        <v>5898.88</v>
      </c>
    </row>
    <row r="71" spans="1:7" x14ac:dyDescent="0.25">
      <c r="A71" s="26" t="s">
        <v>14</v>
      </c>
      <c r="B71" s="14">
        <f>'4th FY 2019'!B71</f>
        <v>0</v>
      </c>
      <c r="C71" s="14">
        <f>'4th FY 2019'!C71</f>
        <v>0</v>
      </c>
      <c r="D71" s="48">
        <f>'1st FY 2019'!D71+'2nd FY 2019'!D71+'3rd FY 2019'!D71+'4th FY 2019'!D71</f>
        <v>1024588</v>
      </c>
      <c r="E71" s="48">
        <f>'1st FY 2019'!E71+'2nd FY 2019'!E71+'3rd FY 2019'!E71+'4th FY 2019'!E71</f>
        <v>722829.9</v>
      </c>
      <c r="F71" s="48">
        <f>'1st FY 2019'!F71+'2nd FY 2019'!F71+'3rd FY 2019'!F71+'4th FY 2019'!F71</f>
        <v>301758.09999999998</v>
      </c>
      <c r="G71" s="48">
        <f>'1st FY 2019'!G71+'2nd FY 2019'!G71+'3rd FY 2019'!G71+'4th FY 2019'!G71</f>
        <v>98071.45</v>
      </c>
    </row>
    <row r="72" spans="1:7" x14ac:dyDescent="0.25">
      <c r="A72" s="30" t="s">
        <v>15</v>
      </c>
      <c r="B72" s="30">
        <f t="shared" ref="B72:G72" si="7">SUM(B69:B71)</f>
        <v>0</v>
      </c>
      <c r="C72" s="30">
        <f t="shared" si="7"/>
        <v>0</v>
      </c>
      <c r="D72" s="49">
        <f t="shared" si="7"/>
        <v>1496893</v>
      </c>
      <c r="E72" s="49">
        <f t="shared" si="7"/>
        <v>1043412.3</v>
      </c>
      <c r="F72" s="49">
        <f t="shared" si="7"/>
        <v>453480.69999999995</v>
      </c>
      <c r="G72" s="49">
        <f t="shared" si="7"/>
        <v>137519.35999999999</v>
      </c>
    </row>
    <row r="73" spans="1:7" x14ac:dyDescent="0.25">
      <c r="A73" s="32"/>
      <c r="B73" s="32"/>
      <c r="C73" s="32"/>
      <c r="D73" s="51"/>
      <c r="E73" s="51"/>
      <c r="F73" s="51"/>
      <c r="G73" s="51"/>
    </row>
    <row r="74" spans="1:7" ht="13.5" thickBot="1" x14ac:dyDescent="0.35">
      <c r="A74" s="24" t="s">
        <v>27</v>
      </c>
      <c r="B74" s="24"/>
      <c r="C74" s="32"/>
      <c r="D74" s="51"/>
      <c r="E74" s="51"/>
      <c r="F74" s="51"/>
      <c r="G74" s="51"/>
    </row>
    <row r="75" spans="1:7" ht="13" thickTop="1" x14ac:dyDescent="0.25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" thickBot="1" x14ac:dyDescent="0.3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" thickTop="1" x14ac:dyDescent="0.25">
      <c r="A77" s="26" t="s">
        <v>12</v>
      </c>
      <c r="B77" s="14">
        <f>'4th FY 2019'!B77</f>
        <v>0</v>
      </c>
      <c r="C77" s="14">
        <f>'4th FY 2019'!C77</f>
        <v>0</v>
      </c>
      <c r="D77" s="48">
        <f>'1st FY 2019'!D77+'2nd FY 2019'!D77+'3rd FY 2019'!D77+'4th FY 2019'!D77</f>
        <v>1118469</v>
      </c>
      <c r="E77" s="48">
        <f>'1st FY 2019'!E77+'2nd FY 2019'!E77+'3rd FY 2019'!E77+'4th FY 2019'!E77</f>
        <v>743192.95</v>
      </c>
      <c r="F77" s="48">
        <f>'1st FY 2019'!F77+'2nd FY 2019'!F77+'3rd FY 2019'!F77+'4th FY 2019'!F77</f>
        <v>375276.05000000005</v>
      </c>
      <c r="G77" s="48">
        <f>'1st FY 2019'!G77+'2nd FY 2019'!G77+'3rd FY 2019'!G77+'4th FY 2019'!G77</f>
        <v>97571.86</v>
      </c>
    </row>
    <row r="78" spans="1:7" x14ac:dyDescent="0.25">
      <c r="A78" s="26" t="s">
        <v>13</v>
      </c>
      <c r="B78" s="14">
        <f>'4th FY 2019'!B78</f>
        <v>0</v>
      </c>
      <c r="C78" s="14">
        <f>'4th FY 2019'!C78</f>
        <v>0</v>
      </c>
      <c r="D78" s="48">
        <f>'1st FY 2019'!D78+'2nd FY 2019'!D78+'3rd FY 2019'!D78+'4th FY 2019'!D78</f>
        <v>371387</v>
      </c>
      <c r="E78" s="48">
        <f>'1st FY 2019'!E78+'2nd FY 2019'!E78+'3rd FY 2019'!E78+'4th FY 2019'!E78</f>
        <v>256272.4</v>
      </c>
      <c r="F78" s="48">
        <f>'1st FY 2019'!F78+'2nd FY 2019'!F78+'3rd FY 2019'!F78+'4th FY 2019'!F78</f>
        <v>115114.6</v>
      </c>
      <c r="G78" s="48">
        <f>'1st FY 2019'!G78+'2nd FY 2019'!G78+'3rd FY 2019'!G78+'4th FY 2019'!G78</f>
        <v>29929.86</v>
      </c>
    </row>
    <row r="79" spans="1:7" x14ac:dyDescent="0.25">
      <c r="A79" s="26" t="s">
        <v>14</v>
      </c>
      <c r="B79" s="14">
        <f>'4th FY 2019'!B79</f>
        <v>0</v>
      </c>
      <c r="C79" s="14">
        <f>'4th FY 2019'!C79</f>
        <v>0</v>
      </c>
      <c r="D79" s="48">
        <f>'1st FY 2019'!D79+'2nd FY 2019'!D79+'3rd FY 2019'!D79+'4th FY 2019'!D79</f>
        <v>9619958</v>
      </c>
      <c r="E79" s="48">
        <f>'1st FY 2019'!E79+'2nd FY 2019'!E79+'3rd FY 2019'!E79+'4th FY 2019'!E79</f>
        <v>6751414.25</v>
      </c>
      <c r="F79" s="48">
        <f>'1st FY 2019'!F79+'2nd FY 2019'!F79+'3rd FY 2019'!F79+'4th FY 2019'!F79</f>
        <v>2868543.75</v>
      </c>
      <c r="G79" s="48">
        <f>'1st FY 2019'!G79+'2nd FY 2019'!G79+'3rd FY 2019'!G79+'4th FY 2019'!G79</f>
        <v>932277.13</v>
      </c>
    </row>
    <row r="80" spans="1:7" x14ac:dyDescent="0.25">
      <c r="A80" s="30" t="s">
        <v>15</v>
      </c>
      <c r="B80" s="30">
        <f t="shared" ref="B80:G80" si="8">SUM(B77:B79)</f>
        <v>0</v>
      </c>
      <c r="C80" s="30">
        <f t="shared" si="8"/>
        <v>0</v>
      </c>
      <c r="D80" s="49">
        <f t="shared" si="8"/>
        <v>11109814</v>
      </c>
      <c r="E80" s="49">
        <f t="shared" si="8"/>
        <v>7750879.5999999996</v>
      </c>
      <c r="F80" s="49">
        <f t="shared" si="8"/>
        <v>3358934.4</v>
      </c>
      <c r="G80" s="49">
        <f t="shared" si="8"/>
        <v>1059778.8500000001</v>
      </c>
    </row>
    <row r="81" spans="1:7" x14ac:dyDescent="0.25">
      <c r="A81" s="32"/>
      <c r="B81" s="32"/>
      <c r="C81" s="32"/>
      <c r="D81" s="51"/>
      <c r="E81" s="51"/>
      <c r="F81" s="51"/>
      <c r="G81" s="51"/>
    </row>
    <row r="82" spans="1:7" ht="13.5" thickBot="1" x14ac:dyDescent="0.35">
      <c r="A82" s="24" t="s">
        <v>28</v>
      </c>
      <c r="B82" s="24"/>
      <c r="C82" s="32"/>
      <c r="D82" s="51"/>
      <c r="E82" s="51"/>
      <c r="F82" s="51"/>
      <c r="G82" s="51"/>
    </row>
    <row r="83" spans="1:7" ht="13" thickTop="1" x14ac:dyDescent="0.25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" thickBot="1" x14ac:dyDescent="0.3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" thickTop="1" x14ac:dyDescent="0.25">
      <c r="A85" s="26" t="s">
        <v>12</v>
      </c>
      <c r="B85" s="14">
        <f>'4th FY 2019'!B85</f>
        <v>0</v>
      </c>
      <c r="C85" s="14">
        <f>'4th FY 2019'!C85</f>
        <v>0</v>
      </c>
      <c r="D85" s="48">
        <f>'1st FY 2019'!D85+'2nd FY 2019'!D85+'3rd FY 2019'!D85+'4th FY 2019'!D85</f>
        <v>21470972.75</v>
      </c>
      <c r="E85" s="48">
        <f>'1st FY 2019'!E85+'2nd FY 2019'!E85+'3rd FY 2019'!E85+'4th FY 2019'!E85</f>
        <v>14386258.699999999</v>
      </c>
      <c r="F85" s="48">
        <f>'1st FY 2019'!F85+'2nd FY 2019'!F85+'3rd FY 2019'!F85+'4th FY 2019'!F85</f>
        <v>7084714.0500000007</v>
      </c>
      <c r="G85" s="48">
        <f>'1st FY 2019'!G85+'2nd FY 2019'!G85+'3rd FY 2019'!G85+'4th FY 2019'!G85</f>
        <v>1842030.62</v>
      </c>
    </row>
    <row r="86" spans="1:7" x14ac:dyDescent="0.25">
      <c r="A86" s="26" t="s">
        <v>13</v>
      </c>
      <c r="B86" s="14">
        <f>'4th FY 2019'!B86</f>
        <v>0</v>
      </c>
      <c r="C86" s="14">
        <f>'4th FY 2019'!C86</f>
        <v>0</v>
      </c>
      <c r="D86" s="48">
        <f>'1st FY 2019'!D86+'2nd FY 2019'!D86+'3rd FY 2019'!D86+'4th FY 2019'!D86</f>
        <v>9766204.5</v>
      </c>
      <c r="E86" s="48">
        <f>'1st FY 2019'!E86+'2nd FY 2019'!E86+'3rd FY 2019'!E86+'4th FY 2019'!E86</f>
        <v>6608982.25</v>
      </c>
      <c r="F86" s="48">
        <f>'1st FY 2019'!F86+'2nd FY 2019'!F86+'3rd FY 2019'!F86+'4th FY 2019'!F86</f>
        <v>3157222.25</v>
      </c>
      <c r="G86" s="48">
        <f>'1st FY 2019'!G86+'2nd FY 2019'!G86+'3rd FY 2019'!G86+'4th FY 2019'!G86</f>
        <v>820880.76</v>
      </c>
    </row>
    <row r="87" spans="1:7" x14ac:dyDescent="0.25">
      <c r="A87" s="26" t="s">
        <v>16</v>
      </c>
      <c r="B87" s="14">
        <f>'4th FY 2019'!B87</f>
        <v>0</v>
      </c>
      <c r="C87" s="14">
        <f>'4th FY 2019'!C87</f>
        <v>0</v>
      </c>
      <c r="D87" s="48">
        <f>'1st FY 2019'!D87+'2nd FY 2019'!D87+'3rd FY 2019'!D87+'4th FY 2019'!D87</f>
        <v>270678</v>
      </c>
      <c r="E87" s="48">
        <f>'1st FY 2019'!E87+'2nd FY 2019'!E87+'3rd FY 2019'!E87+'4th FY 2019'!E87</f>
        <v>194360.7</v>
      </c>
      <c r="F87" s="48">
        <f>'1st FY 2019'!F87+'2nd FY 2019'!F87+'3rd FY 2019'!F87+'4th FY 2019'!F87</f>
        <v>76317.299999999988</v>
      </c>
      <c r="G87" s="48">
        <f>'1st FY 2019'!G87+'2nd FY 2019'!G87+'3rd FY 2019'!G87+'4th FY 2019'!G87</f>
        <v>19842.52</v>
      </c>
    </row>
    <row r="88" spans="1:7" x14ac:dyDescent="0.25">
      <c r="A88" s="26" t="s">
        <v>17</v>
      </c>
      <c r="B88" s="14">
        <f>'4th FY 2019'!B88</f>
        <v>0</v>
      </c>
      <c r="C88" s="14">
        <f>'4th FY 2019'!C88</f>
        <v>0</v>
      </c>
      <c r="D88" s="48">
        <f>'1st FY 2019'!D88+'2nd FY 2019'!D88+'3rd FY 2019'!D88+'4th FY 2019'!D88</f>
        <v>21041142.25</v>
      </c>
      <c r="E88" s="48">
        <f>'1st FY 2019'!E88+'2nd FY 2019'!E88+'3rd FY 2019'!E88+'4th FY 2019'!E88</f>
        <v>15029174</v>
      </c>
      <c r="F88" s="48">
        <f>'1st FY 2019'!F88+'2nd FY 2019'!F88+'3rd FY 2019'!F88+'4th FY 2019'!F88</f>
        <v>6011968.25</v>
      </c>
      <c r="G88" s="48">
        <f>'1st FY 2019'!G88+'2nd FY 2019'!G88+'3rd FY 2019'!G88+'4th FY 2019'!G88</f>
        <v>1082155.68</v>
      </c>
    </row>
    <row r="89" spans="1:7" x14ac:dyDescent="0.25">
      <c r="A89" s="26" t="s">
        <v>14</v>
      </c>
      <c r="B89" s="14">
        <f>'4th FY 2019'!B89</f>
        <v>0</v>
      </c>
      <c r="C89" s="14">
        <f>'4th FY 2019'!C89</f>
        <v>0</v>
      </c>
      <c r="D89" s="48">
        <f>'1st FY 2019'!D89+'2nd FY 2019'!D89+'3rd FY 2019'!D89+'4th FY 2019'!D89</f>
        <v>11922360.5</v>
      </c>
      <c r="E89" s="48">
        <f>'1st FY 2019'!E89+'2nd FY 2019'!E89+'3rd FY 2019'!E89+'4th FY 2019'!E89</f>
        <v>8380171.3499999996</v>
      </c>
      <c r="F89" s="48">
        <f>'1st FY 2019'!F89+'2nd FY 2019'!F89+'3rd FY 2019'!F89+'4th FY 2019'!F89</f>
        <v>3542189.1500000004</v>
      </c>
      <c r="G89" s="48">
        <f>'1st FY 2019'!G89+'2nd FY 2019'!G89+'3rd FY 2019'!G89+'4th FY 2019'!G89</f>
        <v>1151212.19</v>
      </c>
    </row>
    <row r="90" spans="1:7" x14ac:dyDescent="0.25">
      <c r="A90" s="30" t="s">
        <v>15</v>
      </c>
      <c r="B90" s="30">
        <f t="shared" ref="B90:G90" si="9">SUM(B85:B89)</f>
        <v>0</v>
      </c>
      <c r="C90" s="30">
        <f t="shared" si="9"/>
        <v>0</v>
      </c>
      <c r="D90" s="49">
        <f t="shared" si="9"/>
        <v>64471358</v>
      </c>
      <c r="E90" s="49">
        <f t="shared" si="9"/>
        <v>44598947</v>
      </c>
      <c r="F90" s="49">
        <f t="shared" si="9"/>
        <v>19872411</v>
      </c>
      <c r="G90" s="49">
        <f t="shared" si="9"/>
        <v>4916121.7699999996</v>
      </c>
    </row>
    <row r="91" spans="1:7" x14ac:dyDescent="0.25">
      <c r="A91" s="32"/>
      <c r="B91" s="32"/>
      <c r="C91" s="32"/>
      <c r="D91" s="51"/>
      <c r="E91" s="51"/>
      <c r="F91" s="51"/>
      <c r="G91" s="51"/>
    </row>
    <row r="92" spans="1:7" ht="13.5" thickBot="1" x14ac:dyDescent="0.35">
      <c r="A92" s="24" t="s">
        <v>29</v>
      </c>
      <c r="B92" s="24"/>
      <c r="C92" s="32"/>
      <c r="D92" s="51"/>
      <c r="E92" s="51"/>
      <c r="F92" s="51"/>
      <c r="G92" s="51"/>
    </row>
    <row r="93" spans="1:7" ht="13" thickTop="1" x14ac:dyDescent="0.25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" thickBot="1" x14ac:dyDescent="0.3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" thickTop="1" x14ac:dyDescent="0.25">
      <c r="A95" s="26" t="s">
        <v>12</v>
      </c>
      <c r="B95" s="14">
        <f>'4th FY 2019'!B95</f>
        <v>0</v>
      </c>
      <c r="C95" s="14">
        <f>'4th FY 2019'!C95</f>
        <v>0</v>
      </c>
      <c r="D95" s="48">
        <f>'1st FY 2019'!D95+'2nd FY 2019'!D95+'3rd FY 2019'!D95+'4th FY 2019'!D95</f>
        <v>441575</v>
      </c>
      <c r="E95" s="48">
        <f>'1st FY 2019'!E95+'2nd FY 2019'!E95+'3rd FY 2019'!E95+'4th FY 2019'!E95</f>
        <v>281018.90000000002</v>
      </c>
      <c r="F95" s="48">
        <f>'1st FY 2019'!F95+'2nd FY 2019'!F95+'3rd FY 2019'!F95+'4th FY 2019'!F95</f>
        <v>160556.09999999998</v>
      </c>
      <c r="G95" s="48">
        <f>'1st FY 2019'!G95+'2nd FY 2019'!G95+'3rd FY 2019'!G95+'4th FY 2019'!G95</f>
        <v>41744.61</v>
      </c>
    </row>
    <row r="96" spans="1:7" x14ac:dyDescent="0.25">
      <c r="A96" s="26" t="s">
        <v>13</v>
      </c>
      <c r="B96" s="14">
        <f>'4th FY 2019'!B96</f>
        <v>0</v>
      </c>
      <c r="C96" s="14">
        <f>'4th FY 2019'!C96</f>
        <v>0</v>
      </c>
      <c r="D96" s="48">
        <f>'1st FY 2019'!D96+'2nd FY 2019'!D96+'3rd FY 2019'!D96+'4th FY 2019'!D96</f>
        <v>204554</v>
      </c>
      <c r="E96" s="48">
        <f>'1st FY 2019'!E96+'2nd FY 2019'!E96+'3rd FY 2019'!E96+'4th FY 2019'!E96</f>
        <v>134377.45000000001</v>
      </c>
      <c r="F96" s="48">
        <f>'1st FY 2019'!F96+'2nd FY 2019'!F96+'3rd FY 2019'!F96+'4th FY 2019'!F96</f>
        <v>70176.549999999988</v>
      </c>
      <c r="G96" s="48">
        <f>'1st FY 2019'!G96+'2nd FY 2019'!G96+'3rd FY 2019'!G96+'4th FY 2019'!G96</f>
        <v>18245.93</v>
      </c>
    </row>
    <row r="97" spans="1:7" x14ac:dyDescent="0.25">
      <c r="A97" s="26" t="s">
        <v>14</v>
      </c>
      <c r="B97" s="14">
        <f>'4th FY 2019'!B97</f>
        <v>0</v>
      </c>
      <c r="C97" s="14">
        <f>'4th FY 2019'!C97</f>
        <v>0</v>
      </c>
      <c r="D97" s="48">
        <f>'1st FY 2019'!D97+'2nd FY 2019'!D97+'3rd FY 2019'!D97+'4th FY 2019'!D97</f>
        <v>5099934</v>
      </c>
      <c r="E97" s="48">
        <f>'1st FY 2019'!E97+'2nd FY 2019'!E97+'3rd FY 2019'!E97+'4th FY 2019'!E97</f>
        <v>3689756.2</v>
      </c>
      <c r="F97" s="48">
        <f>'1st FY 2019'!F97+'2nd FY 2019'!F97+'3rd FY 2019'!F97+'4th FY 2019'!F97</f>
        <v>1410177.7999999998</v>
      </c>
      <c r="G97" s="48">
        <f>'1st FY 2019'!G97+'2nd FY 2019'!G97+'3rd FY 2019'!G97+'4th FY 2019'!G97</f>
        <v>458308.06</v>
      </c>
    </row>
    <row r="98" spans="1:7" x14ac:dyDescent="0.25">
      <c r="A98" s="30" t="s">
        <v>15</v>
      </c>
      <c r="B98" s="30">
        <f t="shared" ref="B98:G98" si="10">SUM(B95:B97)</f>
        <v>0</v>
      </c>
      <c r="C98" s="30">
        <f t="shared" si="10"/>
        <v>0</v>
      </c>
      <c r="D98" s="49">
        <f t="shared" si="10"/>
        <v>5746063</v>
      </c>
      <c r="E98" s="49">
        <f t="shared" si="10"/>
        <v>4105152.5500000003</v>
      </c>
      <c r="F98" s="49">
        <f t="shared" si="10"/>
        <v>1640910.4499999997</v>
      </c>
      <c r="G98" s="49">
        <f t="shared" si="10"/>
        <v>518298.6</v>
      </c>
    </row>
    <row r="99" spans="1:7" x14ac:dyDescent="0.25">
      <c r="A99" s="32"/>
      <c r="B99" s="32"/>
      <c r="C99" s="32"/>
      <c r="D99" s="51"/>
      <c r="E99" s="51"/>
      <c r="F99" s="51"/>
      <c r="G99" s="51"/>
    </row>
    <row r="100" spans="1:7" ht="13.5" thickBot="1" x14ac:dyDescent="0.35">
      <c r="A100" s="24" t="s">
        <v>30</v>
      </c>
      <c r="B100" s="24"/>
      <c r="C100" s="32"/>
      <c r="D100" s="51"/>
      <c r="E100" s="51"/>
      <c r="F100" s="51"/>
      <c r="G100" s="51"/>
    </row>
    <row r="101" spans="1:7" ht="13" thickTop="1" x14ac:dyDescent="0.25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" thickBot="1" x14ac:dyDescent="0.3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" thickTop="1" x14ac:dyDescent="0.25">
      <c r="A103" s="26" t="s">
        <v>12</v>
      </c>
      <c r="B103" s="14">
        <f>'4th FY 2019'!B103</f>
        <v>0</v>
      </c>
      <c r="C103" s="14">
        <f>'4th FY 2019'!C103</f>
        <v>0</v>
      </c>
      <c r="D103" s="48">
        <f>'1st FY 2019'!D103+'2nd FY 2019'!D103+'3rd FY 2019'!D103+'4th FY 2019'!D103</f>
        <v>2736611</v>
      </c>
      <c r="E103" s="48">
        <f>'1st FY 2019'!E103+'2nd FY 2019'!E103+'3rd FY 2019'!E103+'4th FY 2019'!E103</f>
        <v>1872385.7</v>
      </c>
      <c r="F103" s="48">
        <f>'1st FY 2019'!F103+'2nd FY 2019'!F103+'3rd FY 2019'!F103+'4th FY 2019'!F103</f>
        <v>864225.3</v>
      </c>
      <c r="G103" s="48">
        <f>'1st FY 2019'!G103+'2nd FY 2019'!G103+'3rd FY 2019'!G103+'4th FY 2019'!G103</f>
        <v>224699.12</v>
      </c>
    </row>
    <row r="104" spans="1:7" x14ac:dyDescent="0.25">
      <c r="A104" s="26" t="s">
        <v>13</v>
      </c>
      <c r="B104" s="14">
        <f>'4th FY 2019'!B104</f>
        <v>0</v>
      </c>
      <c r="C104" s="14">
        <f>'4th FY 2019'!C104</f>
        <v>0</v>
      </c>
      <c r="D104" s="48">
        <f>'1st FY 2019'!D104+'2nd FY 2019'!D104+'3rd FY 2019'!D104+'4th FY 2019'!D104</f>
        <v>456457.75</v>
      </c>
      <c r="E104" s="48">
        <f>'1st FY 2019'!E104+'2nd FY 2019'!E104+'3rd FY 2019'!E104+'4th FY 2019'!E104</f>
        <v>305144.5</v>
      </c>
      <c r="F104" s="48">
        <f>'1st FY 2019'!F104+'2nd FY 2019'!F104+'3rd FY 2019'!F104+'4th FY 2019'!F104</f>
        <v>151313.25</v>
      </c>
      <c r="G104" s="48">
        <f>'1st FY 2019'!G104+'2nd FY 2019'!G104+'3rd FY 2019'!G104+'4th FY 2019'!G104</f>
        <v>39341.58</v>
      </c>
    </row>
    <row r="105" spans="1:7" x14ac:dyDescent="0.25">
      <c r="A105" s="26" t="s">
        <v>16</v>
      </c>
      <c r="B105" s="14">
        <f>'4th FY 2019'!B105</f>
        <v>0</v>
      </c>
      <c r="C105" s="14">
        <f>'4th FY 2019'!C105</f>
        <v>0</v>
      </c>
      <c r="D105" s="48">
        <f>'1st FY 2019'!D105+'2nd FY 2019'!D105+'3rd FY 2019'!D105+'4th FY 2019'!D105</f>
        <v>45136</v>
      </c>
      <c r="E105" s="48">
        <f>'1st FY 2019'!E105+'2nd FY 2019'!E105+'3rd FY 2019'!E105+'4th FY 2019'!E105</f>
        <v>31775.5</v>
      </c>
      <c r="F105" s="48">
        <f>'1st FY 2019'!F105+'2nd FY 2019'!F105+'3rd FY 2019'!F105+'4th FY 2019'!F105</f>
        <v>13360.5</v>
      </c>
      <c r="G105" s="48">
        <f>'1st FY 2019'!G105+'2nd FY 2019'!G105+'3rd FY 2019'!G105+'4th FY 2019'!G105</f>
        <v>3473.74</v>
      </c>
    </row>
    <row r="106" spans="1:7" x14ac:dyDescent="0.25">
      <c r="A106" s="26" t="s">
        <v>17</v>
      </c>
      <c r="B106" s="14">
        <f>'4th FY 2019'!B106</f>
        <v>0</v>
      </c>
      <c r="C106" s="14">
        <f>'4th FY 2019'!C106</f>
        <v>0</v>
      </c>
      <c r="D106" s="48">
        <f>'1st FY 2019'!D106+'2nd FY 2019'!D106+'3rd FY 2019'!D106+'4th FY 2019'!D106</f>
        <v>1231496</v>
      </c>
      <c r="E106" s="48">
        <f>'1st FY 2019'!E106+'2nd FY 2019'!E106+'3rd FY 2019'!E106+'4th FY 2019'!E106</f>
        <v>898439.75</v>
      </c>
      <c r="F106" s="48">
        <f>'1st FY 2019'!F106+'2nd FY 2019'!F106+'3rd FY 2019'!F106+'4th FY 2019'!F106</f>
        <v>333056.25</v>
      </c>
      <c r="G106" s="48">
        <f>'1st FY 2019'!G106+'2nd FY 2019'!G106+'3rd FY 2019'!G106+'4th FY 2019'!G106</f>
        <v>59950.239999999998</v>
      </c>
    </row>
    <row r="107" spans="1:7" x14ac:dyDescent="0.25">
      <c r="A107" s="26" t="s">
        <v>14</v>
      </c>
      <c r="B107" s="14">
        <f>'4th FY 2019'!B107</f>
        <v>0</v>
      </c>
      <c r="C107" s="14">
        <f>'4th FY 2019'!C107</f>
        <v>0</v>
      </c>
      <c r="D107" s="48">
        <f>'1st FY 2019'!D107+'2nd FY 2019'!D107+'3rd FY 2019'!D107+'4th FY 2019'!D107</f>
        <v>22664752</v>
      </c>
      <c r="E107" s="48">
        <f>'1st FY 2019'!E107+'2nd FY 2019'!E107+'3rd FY 2019'!E107+'4th FY 2019'!E107</f>
        <v>16213171.550000001</v>
      </c>
      <c r="F107" s="48">
        <f>'1st FY 2019'!F107+'2nd FY 2019'!F107+'3rd FY 2019'!F107+'4th FY 2019'!F107</f>
        <v>6451580.4499999993</v>
      </c>
      <c r="G107" s="48">
        <f>'1st FY 2019'!G107+'2nd FY 2019'!G107+'3rd FY 2019'!G107+'4th FY 2019'!G107</f>
        <v>2096765.26</v>
      </c>
    </row>
    <row r="108" spans="1:7" x14ac:dyDescent="0.25">
      <c r="A108" s="30" t="s">
        <v>15</v>
      </c>
      <c r="B108" s="30">
        <f t="shared" ref="B108:G108" si="11">SUM(B103:B107)</f>
        <v>0</v>
      </c>
      <c r="C108" s="30">
        <f t="shared" si="11"/>
        <v>0</v>
      </c>
      <c r="D108" s="49">
        <f t="shared" si="11"/>
        <v>27134452.75</v>
      </c>
      <c r="E108" s="49">
        <f t="shared" si="11"/>
        <v>19320917</v>
      </c>
      <c r="F108" s="49">
        <f t="shared" si="11"/>
        <v>7813535.7499999991</v>
      </c>
      <c r="G108" s="49">
        <f t="shared" si="11"/>
        <v>2424229.94</v>
      </c>
    </row>
    <row r="109" spans="1:7" x14ac:dyDescent="0.25">
      <c r="A109" s="32"/>
      <c r="B109" s="32"/>
      <c r="C109" s="32"/>
      <c r="D109" s="51"/>
      <c r="E109" s="51"/>
      <c r="F109" s="51"/>
      <c r="G109" s="51"/>
    </row>
    <row r="110" spans="1:7" ht="13.5" thickBot="1" x14ac:dyDescent="0.35">
      <c r="A110" s="24" t="s">
        <v>31</v>
      </c>
      <c r="B110" s="24"/>
      <c r="C110" s="32"/>
      <c r="D110" s="51"/>
      <c r="E110" s="51"/>
      <c r="F110" s="51"/>
      <c r="G110" s="51"/>
    </row>
    <row r="111" spans="1:7" ht="13" thickTop="1" x14ac:dyDescent="0.25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" thickBot="1" x14ac:dyDescent="0.3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" thickTop="1" x14ac:dyDescent="0.25">
      <c r="A113" s="26" t="s">
        <v>12</v>
      </c>
      <c r="B113" s="14">
        <f>'4th FY 2019'!B113</f>
        <v>0</v>
      </c>
      <c r="C113" s="14">
        <f>'4th FY 2019'!C113</f>
        <v>0</v>
      </c>
      <c r="D113" s="48">
        <f>'1st FY 2019'!D113+'2nd FY 2019'!D113+'3rd FY 2019'!D113+'4th FY 2019'!D113</f>
        <v>246761</v>
      </c>
      <c r="E113" s="48">
        <f>'1st FY 2019'!E113+'2nd FY 2019'!E113+'3rd FY 2019'!E113+'4th FY 2019'!E113</f>
        <v>163809.15</v>
      </c>
      <c r="F113" s="48">
        <f>'1st FY 2019'!F113+'2nd FY 2019'!F113+'3rd FY 2019'!F113+'4th FY 2019'!F113</f>
        <v>82951.850000000006</v>
      </c>
      <c r="G113" s="48">
        <f>'1st FY 2019'!G113+'2nd FY 2019'!G113+'3rd FY 2019'!G113+'4th FY 2019'!G113</f>
        <v>21567.51</v>
      </c>
    </row>
    <row r="114" spans="1:7" x14ac:dyDescent="0.25">
      <c r="A114" s="26" t="s">
        <v>14</v>
      </c>
      <c r="B114" s="14">
        <f>'4th FY 2019'!B114</f>
        <v>0</v>
      </c>
      <c r="C114" s="14">
        <f>'4th FY 2019'!C114</f>
        <v>0</v>
      </c>
      <c r="D114" s="48">
        <f>'1st FY 2019'!D114+'2nd FY 2019'!D114+'3rd FY 2019'!D114+'4th FY 2019'!D114</f>
        <v>6944204</v>
      </c>
      <c r="E114" s="48">
        <f>'1st FY 2019'!E114+'2nd FY 2019'!E114+'3rd FY 2019'!E114+'4th FY 2019'!E114</f>
        <v>4703853.75</v>
      </c>
      <c r="F114" s="48">
        <f>'1st FY 2019'!F114+'2nd FY 2019'!F114+'3rd FY 2019'!F114+'4th FY 2019'!F114</f>
        <v>2240350.25</v>
      </c>
      <c r="G114" s="48">
        <f>'1st FY 2019'!G114+'2nd FY 2019'!G114+'3rd FY 2019'!G114+'4th FY 2019'!G114</f>
        <v>728114.59</v>
      </c>
    </row>
    <row r="115" spans="1:7" x14ac:dyDescent="0.25">
      <c r="A115" s="30" t="s">
        <v>15</v>
      </c>
      <c r="B115" s="30">
        <f t="shared" ref="B115:G115" si="12">SUM(B113:B114)</f>
        <v>0</v>
      </c>
      <c r="C115" s="30">
        <f t="shared" si="12"/>
        <v>0</v>
      </c>
      <c r="D115" s="49">
        <f t="shared" si="12"/>
        <v>7190965</v>
      </c>
      <c r="E115" s="49">
        <f t="shared" si="12"/>
        <v>4867662.9000000004</v>
      </c>
      <c r="F115" s="49">
        <f t="shared" si="12"/>
        <v>2323302.1</v>
      </c>
      <c r="G115" s="49">
        <f t="shared" si="12"/>
        <v>749682.1</v>
      </c>
    </row>
    <row r="116" spans="1:7" x14ac:dyDescent="0.25">
      <c r="A116" s="26"/>
      <c r="B116" s="26"/>
      <c r="C116" s="26"/>
      <c r="D116" s="51"/>
      <c r="E116" s="51"/>
      <c r="F116" s="51"/>
      <c r="G116" s="51"/>
    </row>
    <row r="117" spans="1:7" x14ac:dyDescent="0.25">
      <c r="A117" s="26"/>
      <c r="B117" s="26"/>
      <c r="C117" s="26"/>
      <c r="D117" s="51"/>
      <c r="E117" s="51"/>
      <c r="F117" s="51"/>
      <c r="G117" s="51"/>
    </row>
    <row r="118" spans="1:7" ht="13.5" thickBot="1" x14ac:dyDescent="0.35">
      <c r="A118" s="24" t="s">
        <v>32</v>
      </c>
      <c r="B118" s="24"/>
      <c r="C118" s="32"/>
      <c r="D118" s="51"/>
      <c r="E118" s="51"/>
      <c r="F118" s="51"/>
      <c r="G118" s="51"/>
    </row>
    <row r="119" spans="1:7" ht="13" thickTop="1" x14ac:dyDescent="0.25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" thickBot="1" x14ac:dyDescent="0.3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" thickTop="1" x14ac:dyDescent="0.25">
      <c r="A121" s="26" t="s">
        <v>12</v>
      </c>
      <c r="B121" s="14">
        <f>'4th FY 2019'!B121</f>
        <v>0</v>
      </c>
      <c r="C121" s="14">
        <f>'4th FY 2019'!C121</f>
        <v>0</v>
      </c>
      <c r="D121" s="48">
        <f>'1st FY 2019'!D121+'2nd FY 2019'!D121+'3rd FY 2019'!D121+'4th FY 2019'!D121</f>
        <v>11354677.25</v>
      </c>
      <c r="E121" s="48">
        <f>'1st FY 2019'!E121+'2nd FY 2019'!E121+'3rd FY 2019'!E121+'4th FY 2019'!E121</f>
        <v>7735104.7000000002</v>
      </c>
      <c r="F121" s="48">
        <f>'1st FY 2019'!F121+'2nd FY 2019'!F121+'3rd FY 2019'!F121+'4th FY 2019'!F121</f>
        <v>3619572.55</v>
      </c>
      <c r="G121" s="48">
        <f>'1st FY 2019'!G121+'2nd FY 2019'!G121+'3rd FY 2019'!G121+'4th FY 2019'!G121</f>
        <v>941092.86</v>
      </c>
    </row>
    <row r="122" spans="1:7" x14ac:dyDescent="0.25">
      <c r="A122" s="26" t="s">
        <v>13</v>
      </c>
      <c r="B122" s="14">
        <f>'4th FY 2019'!B122</f>
        <v>0</v>
      </c>
      <c r="C122" s="14">
        <f>'4th FY 2019'!C122</f>
        <v>0</v>
      </c>
      <c r="D122" s="48">
        <f>'1st FY 2019'!D122+'2nd FY 2019'!D122+'3rd FY 2019'!D122+'4th FY 2019'!D122</f>
        <v>3817600.75</v>
      </c>
      <c r="E122" s="48">
        <f>'1st FY 2019'!E122+'2nd FY 2019'!E122+'3rd FY 2019'!E122+'4th FY 2019'!E122</f>
        <v>2603340.5499999998</v>
      </c>
      <c r="F122" s="48">
        <f>'1st FY 2019'!F122+'2nd FY 2019'!F122+'3rd FY 2019'!F122+'4th FY 2019'!F122</f>
        <v>1214260.2000000002</v>
      </c>
      <c r="G122" s="48">
        <f>'1st FY 2019'!G122+'2nd FY 2019'!G122+'3rd FY 2019'!G122+'4th FY 2019'!G122</f>
        <v>315709.09000000003</v>
      </c>
    </row>
    <row r="123" spans="1:7" x14ac:dyDescent="0.25">
      <c r="A123" s="26" t="s">
        <v>14</v>
      </c>
      <c r="B123" s="14">
        <f>'4th FY 2019'!B123</f>
        <v>0</v>
      </c>
      <c r="C123" s="14">
        <f>'4th FY 2019'!C123</f>
        <v>0</v>
      </c>
      <c r="D123" s="48">
        <f>'1st FY 2019'!D123+'2nd FY 2019'!D123+'3rd FY 2019'!D123+'4th FY 2019'!D123</f>
        <v>5464552</v>
      </c>
      <c r="E123" s="48">
        <f>'1st FY 2019'!E123+'2nd FY 2019'!E123+'3rd FY 2019'!E123+'4th FY 2019'!E123</f>
        <v>3899550.9</v>
      </c>
      <c r="F123" s="48">
        <f>'1st FY 2019'!F123+'2nd FY 2019'!F123+'3rd FY 2019'!F123+'4th FY 2019'!F123</f>
        <v>1565001.1</v>
      </c>
      <c r="G123" s="48">
        <f>'1st FY 2019'!G123+'2nd FY 2019'!G123+'3rd FY 2019'!G123+'4th FY 2019'!G123</f>
        <v>508625.98</v>
      </c>
    </row>
    <row r="124" spans="1:7" x14ac:dyDescent="0.25">
      <c r="A124" s="30" t="s">
        <v>15</v>
      </c>
      <c r="B124" s="30">
        <f t="shared" ref="B124:G124" si="13">SUM(B121:B123)</f>
        <v>0</v>
      </c>
      <c r="C124" s="30">
        <f t="shared" si="13"/>
        <v>0</v>
      </c>
      <c r="D124" s="49">
        <f t="shared" si="13"/>
        <v>20636830</v>
      </c>
      <c r="E124" s="49">
        <f t="shared" si="13"/>
        <v>14237996.15</v>
      </c>
      <c r="F124" s="49">
        <f t="shared" si="13"/>
        <v>6398833.8499999996</v>
      </c>
      <c r="G124" s="49">
        <f t="shared" si="13"/>
        <v>1765427.93</v>
      </c>
    </row>
    <row r="125" spans="1:7" x14ac:dyDescent="0.25">
      <c r="A125" s="32"/>
      <c r="B125" s="32"/>
      <c r="C125" s="32"/>
      <c r="D125" s="51"/>
      <c r="E125" s="51"/>
      <c r="F125" s="51"/>
      <c r="G125" s="51"/>
    </row>
    <row r="126" spans="1:7" ht="13.5" thickBot="1" x14ac:dyDescent="0.35">
      <c r="A126" s="24" t="s">
        <v>33</v>
      </c>
      <c r="B126" s="24"/>
      <c r="C126" s="32"/>
      <c r="D126" s="51"/>
      <c r="E126" s="51"/>
      <c r="F126" s="51"/>
      <c r="G126" s="51"/>
    </row>
    <row r="127" spans="1:7" ht="13" thickTop="1" x14ac:dyDescent="0.25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" thickBot="1" x14ac:dyDescent="0.3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" thickTop="1" x14ac:dyDescent="0.25">
      <c r="A129" s="26" t="s">
        <v>12</v>
      </c>
      <c r="B129" s="14">
        <f>'4th FY 2019'!B129</f>
        <v>0</v>
      </c>
      <c r="C129" s="14">
        <f>'4th FY 2019'!C129</f>
        <v>0</v>
      </c>
      <c r="D129" s="48">
        <f>'1st FY 2019'!D129+'2nd FY 2019'!D129+'3rd FY 2019'!D129+'4th FY 2019'!D129</f>
        <v>1250625</v>
      </c>
      <c r="E129" s="48">
        <f>'1st FY 2019'!E129+'2nd FY 2019'!E129+'3rd FY 2019'!E129+'4th FY 2019'!E129</f>
        <v>823634.65</v>
      </c>
      <c r="F129" s="48">
        <f>'1st FY 2019'!F129+'2nd FY 2019'!F129+'3rd FY 2019'!F129+'4th FY 2019'!F129</f>
        <v>426990.35</v>
      </c>
      <c r="G129" s="48">
        <f>'1st FY 2019'!G129+'2nd FY 2019'!G129+'3rd FY 2019'!G129+'4th FY 2019'!G129</f>
        <v>111017.97</v>
      </c>
    </row>
    <row r="130" spans="1:7" x14ac:dyDescent="0.25">
      <c r="A130" s="26" t="s">
        <v>13</v>
      </c>
      <c r="B130" s="14">
        <f>'4th FY 2019'!B130</f>
        <v>0</v>
      </c>
      <c r="C130" s="14">
        <f>'4th FY 2019'!C130</f>
        <v>0</v>
      </c>
      <c r="D130" s="48">
        <f>'1st FY 2019'!D130+'2nd FY 2019'!D130+'3rd FY 2019'!D130+'4th FY 2019'!D130</f>
        <v>680616</v>
      </c>
      <c r="E130" s="48">
        <f>'1st FY 2019'!E130+'2nd FY 2019'!E130+'3rd FY 2019'!E130+'4th FY 2019'!E130</f>
        <v>464975.9</v>
      </c>
      <c r="F130" s="48">
        <f>'1st FY 2019'!F130+'2nd FY 2019'!F130+'3rd FY 2019'!F130+'4th FY 2019'!F130</f>
        <v>215640.09999999998</v>
      </c>
      <c r="G130" s="48">
        <f>'1st FY 2019'!G130+'2nd FY 2019'!G130+'3rd FY 2019'!G130+'4th FY 2019'!G130</f>
        <v>56066.68</v>
      </c>
    </row>
    <row r="131" spans="1:7" x14ac:dyDescent="0.25">
      <c r="A131" s="26" t="s">
        <v>14</v>
      </c>
      <c r="B131" s="14">
        <f>'4th FY 2019'!B131</f>
        <v>0</v>
      </c>
      <c r="C131" s="14">
        <f>'4th FY 2019'!C131</f>
        <v>0</v>
      </c>
      <c r="D131" s="48">
        <f>'1st FY 2019'!D131+'2nd FY 2019'!D131+'3rd FY 2019'!D131+'4th FY 2019'!D131</f>
        <v>2777543</v>
      </c>
      <c r="E131" s="48">
        <f>'1st FY 2019'!E131+'2nd FY 2019'!E131+'3rd FY 2019'!E131+'4th FY 2019'!E131</f>
        <v>1891675</v>
      </c>
      <c r="F131" s="48">
        <f>'1st FY 2019'!F131+'2nd FY 2019'!F131+'3rd FY 2019'!F131+'4th FY 2019'!F131</f>
        <v>885868</v>
      </c>
      <c r="G131" s="48">
        <f>'1st FY 2019'!G131+'2nd FY 2019'!G131+'3rd FY 2019'!G131+'4th FY 2019'!G131</f>
        <v>287907.26</v>
      </c>
    </row>
    <row r="132" spans="1:7" x14ac:dyDescent="0.25">
      <c r="A132" s="30" t="s">
        <v>15</v>
      </c>
      <c r="B132" s="30">
        <f t="shared" ref="B132:G132" si="14">SUM(B129:B131)</f>
        <v>0</v>
      </c>
      <c r="C132" s="30">
        <f t="shared" si="14"/>
        <v>0</v>
      </c>
      <c r="D132" s="49">
        <f t="shared" si="14"/>
        <v>4708784</v>
      </c>
      <c r="E132" s="49">
        <f t="shared" si="14"/>
        <v>3180285.55</v>
      </c>
      <c r="F132" s="49">
        <f t="shared" si="14"/>
        <v>1528498.45</v>
      </c>
      <c r="G132" s="49">
        <f t="shared" si="14"/>
        <v>454991.91000000003</v>
      </c>
    </row>
    <row r="133" spans="1:7" x14ac:dyDescent="0.25">
      <c r="A133" s="32"/>
      <c r="B133" s="32"/>
      <c r="C133" s="32"/>
      <c r="D133" s="51"/>
      <c r="E133" s="51"/>
      <c r="F133" s="51"/>
      <c r="G133" s="51"/>
    </row>
    <row r="134" spans="1:7" ht="13.5" thickBot="1" x14ac:dyDescent="0.35">
      <c r="A134" s="24" t="s">
        <v>34</v>
      </c>
      <c r="B134" s="24"/>
      <c r="C134" s="32"/>
      <c r="D134" s="51"/>
      <c r="E134" s="51"/>
      <c r="F134" s="51"/>
      <c r="G134" s="51"/>
    </row>
    <row r="135" spans="1:7" ht="13" thickTop="1" x14ac:dyDescent="0.25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" thickBot="1" x14ac:dyDescent="0.3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" thickTop="1" x14ac:dyDescent="0.25">
      <c r="A137" s="26" t="s">
        <v>12</v>
      </c>
      <c r="B137" s="14">
        <f>'4th FY 2019'!B137</f>
        <v>0</v>
      </c>
      <c r="C137" s="14">
        <f>'4th FY 2019'!C137</f>
        <v>0</v>
      </c>
      <c r="D137" s="48">
        <f>'1st FY 2019'!D137+'2nd FY 2019'!D137+'3rd FY 2019'!D137+'4th FY 2019'!D137</f>
        <v>844268</v>
      </c>
      <c r="E137" s="48">
        <f>'1st FY 2019'!E137+'2nd FY 2019'!E137+'3rd FY 2019'!E137+'4th FY 2019'!E137</f>
        <v>599957.15</v>
      </c>
      <c r="F137" s="48">
        <f>'1st FY 2019'!F137+'2nd FY 2019'!F137+'3rd FY 2019'!F137+'4th FY 2019'!F137</f>
        <v>244310.84999999998</v>
      </c>
      <c r="G137" s="48">
        <f>'1st FY 2019'!G137+'2nd FY 2019'!G137+'3rd FY 2019'!G137+'4th FY 2019'!G137</f>
        <v>63520.92</v>
      </c>
    </row>
    <row r="138" spans="1:7" x14ac:dyDescent="0.25">
      <c r="A138" s="26" t="s">
        <v>13</v>
      </c>
      <c r="B138" s="14">
        <f>'4th FY 2019'!B138</f>
        <v>0</v>
      </c>
      <c r="C138" s="14">
        <f>'4th FY 2019'!C138</f>
        <v>0</v>
      </c>
      <c r="D138" s="48">
        <f>'1st FY 2019'!D138+'2nd FY 2019'!D138+'3rd FY 2019'!D138+'4th FY 2019'!D138</f>
        <v>400701</v>
      </c>
      <c r="E138" s="48">
        <f>'1st FY 2019'!E138+'2nd FY 2019'!E138+'3rd FY 2019'!E138+'4th FY 2019'!E138</f>
        <v>280674.09999999998</v>
      </c>
      <c r="F138" s="48">
        <f>'1st FY 2019'!F138+'2nd FY 2019'!F138+'3rd FY 2019'!F138+'4th FY 2019'!F138</f>
        <v>120026.90000000002</v>
      </c>
      <c r="G138" s="48">
        <f>'1st FY 2019'!G138+'2nd FY 2019'!G138+'3rd FY 2019'!G138+'4th FY 2019'!G138</f>
        <v>31207.08</v>
      </c>
    </row>
    <row r="139" spans="1:7" x14ac:dyDescent="0.25">
      <c r="A139" s="26" t="s">
        <v>14</v>
      </c>
      <c r="B139" s="14">
        <f>'4th FY 2019'!B139</f>
        <v>0</v>
      </c>
      <c r="C139" s="14">
        <f>'4th FY 2019'!C139</f>
        <v>0</v>
      </c>
      <c r="D139" s="48">
        <f>'1st FY 2019'!D139+'2nd FY 2019'!D139+'3rd FY 2019'!D139+'4th FY 2019'!D139</f>
        <v>4744106</v>
      </c>
      <c r="E139" s="48">
        <f>'1st FY 2019'!E139+'2nd FY 2019'!E139+'3rd FY 2019'!E139+'4th FY 2019'!E139</f>
        <v>3349593.4</v>
      </c>
      <c r="F139" s="48">
        <f>'1st FY 2019'!F139+'2nd FY 2019'!F139+'3rd FY 2019'!F139+'4th FY 2019'!F139</f>
        <v>1394512.6</v>
      </c>
      <c r="G139" s="48">
        <f>'1st FY 2019'!G139+'2nd FY 2019'!G139+'3rd FY 2019'!G139+'4th FY 2019'!G139</f>
        <v>453216.96</v>
      </c>
    </row>
    <row r="140" spans="1:7" x14ac:dyDescent="0.25">
      <c r="A140" s="30" t="s">
        <v>15</v>
      </c>
      <c r="B140" s="30">
        <f t="shared" ref="B140:G140" si="15">SUM(B137:B139)</f>
        <v>0</v>
      </c>
      <c r="C140" s="30">
        <f t="shared" si="15"/>
        <v>0</v>
      </c>
      <c r="D140" s="49">
        <f t="shared" si="15"/>
        <v>5989075</v>
      </c>
      <c r="E140" s="49">
        <f t="shared" si="15"/>
        <v>4230224.6500000004</v>
      </c>
      <c r="F140" s="49">
        <f t="shared" si="15"/>
        <v>1758850.35</v>
      </c>
      <c r="G140" s="49">
        <f t="shared" si="15"/>
        <v>547944.95999999996</v>
      </c>
    </row>
    <row r="141" spans="1:7" x14ac:dyDescent="0.25">
      <c r="A141" s="32"/>
      <c r="B141" s="32"/>
      <c r="C141" s="32"/>
      <c r="D141" s="51"/>
      <c r="E141" s="51"/>
      <c r="F141" s="51"/>
      <c r="G141" s="51"/>
    </row>
    <row r="142" spans="1:7" ht="13.5" thickBot="1" x14ac:dyDescent="0.35">
      <c r="A142" s="24" t="s">
        <v>35</v>
      </c>
      <c r="B142" s="24"/>
      <c r="C142" s="32"/>
      <c r="D142" s="51"/>
      <c r="E142" s="51"/>
      <c r="F142" s="51"/>
      <c r="G142" s="51"/>
    </row>
    <row r="143" spans="1:7" ht="13" thickTop="1" x14ac:dyDescent="0.25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" thickBot="1" x14ac:dyDescent="0.3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" thickTop="1" x14ac:dyDescent="0.25">
      <c r="A145" s="26" t="s">
        <v>13</v>
      </c>
      <c r="B145" s="14">
        <f>'4th FY 2019'!B145</f>
        <v>0</v>
      </c>
      <c r="C145" s="14">
        <f>'4th FY 2019'!C145</f>
        <v>0</v>
      </c>
      <c r="D145" s="48">
        <f>'1st FY 2019'!D145+'2nd FY 2019'!D145+'3rd FY 2019'!D145+'4th FY 2019'!D145</f>
        <v>62124</v>
      </c>
      <c r="E145" s="48">
        <f>'1st FY 2019'!E145+'2nd FY 2019'!E145+'3rd FY 2019'!E145+'4th FY 2019'!E145</f>
        <v>45185.55</v>
      </c>
      <c r="F145" s="48">
        <f>'1st FY 2019'!F145+'2nd FY 2019'!F145+'3rd FY 2019'!F145+'4th FY 2019'!F145</f>
        <v>16938.449999999997</v>
      </c>
      <c r="G145" s="48">
        <f>'1st FY 2019'!G145+'2nd FY 2019'!G145+'3rd FY 2019'!G145+'4th FY 2019'!G145</f>
        <v>4403.99</v>
      </c>
    </row>
    <row r="146" spans="1:7" x14ac:dyDescent="0.25">
      <c r="A146" s="26" t="s">
        <v>14</v>
      </c>
      <c r="B146" s="14">
        <f>'4th FY 2019'!B146</f>
        <v>0</v>
      </c>
      <c r="C146" s="14">
        <f>'4th FY 2019'!C146</f>
        <v>0</v>
      </c>
      <c r="D146" s="48">
        <f>'1st FY 2019'!D146+'2nd FY 2019'!D146+'3rd FY 2019'!D146+'4th FY 2019'!D146</f>
        <v>2512887</v>
      </c>
      <c r="E146" s="48">
        <f>'1st FY 2019'!E146+'2nd FY 2019'!E146+'3rd FY 2019'!E146+'4th FY 2019'!E146</f>
        <v>1800562</v>
      </c>
      <c r="F146" s="48">
        <f>'1st FY 2019'!F146+'2nd FY 2019'!F146+'3rd FY 2019'!F146+'4th FY 2019'!F146</f>
        <v>712325</v>
      </c>
      <c r="G146" s="48">
        <f>'1st FY 2019'!G146+'2nd FY 2019'!G146+'3rd FY 2019'!G146+'4th FY 2019'!G146</f>
        <v>231505.95</v>
      </c>
    </row>
    <row r="147" spans="1:7" x14ac:dyDescent="0.25">
      <c r="A147" s="30" t="s">
        <v>15</v>
      </c>
      <c r="B147" s="30">
        <f t="shared" ref="B147:G147" si="16">SUM(B145:B146)</f>
        <v>0</v>
      </c>
      <c r="C147" s="30">
        <f t="shared" si="16"/>
        <v>0</v>
      </c>
      <c r="D147" s="49">
        <f t="shared" si="16"/>
        <v>2575011</v>
      </c>
      <c r="E147" s="49">
        <f t="shared" si="16"/>
        <v>1845747.55</v>
      </c>
      <c r="F147" s="49">
        <f t="shared" si="16"/>
        <v>729263.45</v>
      </c>
      <c r="G147" s="49">
        <f t="shared" si="16"/>
        <v>235909.94</v>
      </c>
    </row>
    <row r="148" spans="1:7" x14ac:dyDescent="0.25">
      <c r="A148" s="32"/>
      <c r="B148" s="32"/>
      <c r="C148" s="32"/>
      <c r="D148" s="51"/>
      <c r="E148" s="51"/>
      <c r="F148" s="51"/>
      <c r="G148" s="51"/>
    </row>
    <row r="149" spans="1:7" ht="13.5" thickBot="1" x14ac:dyDescent="0.35">
      <c r="A149" s="24" t="s">
        <v>36</v>
      </c>
      <c r="B149" s="24"/>
      <c r="C149" s="32"/>
      <c r="D149" s="51"/>
      <c r="E149" s="51"/>
      <c r="F149" s="51"/>
      <c r="G149" s="51"/>
    </row>
    <row r="150" spans="1:7" ht="13" thickTop="1" x14ac:dyDescent="0.25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" thickBot="1" x14ac:dyDescent="0.3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" thickTop="1" x14ac:dyDescent="0.25">
      <c r="A152" s="26" t="s">
        <v>12</v>
      </c>
      <c r="B152" s="14">
        <f>'4th FY 2019'!B152</f>
        <v>0</v>
      </c>
      <c r="C152" s="14">
        <f>'4th FY 2019'!C152</f>
        <v>0</v>
      </c>
      <c r="D152" s="48">
        <f>'1st FY 2019'!D152+'2nd FY 2019'!D152+'3rd FY 2019'!D152+'4th FY 2019'!D152</f>
        <v>2277886</v>
      </c>
      <c r="E152" s="48">
        <f>'1st FY 2019'!E152+'2nd FY 2019'!E152+'3rd FY 2019'!E152+'4th FY 2019'!E152</f>
        <v>1602104.95</v>
      </c>
      <c r="F152" s="48">
        <f>'1st FY 2019'!F152+'2nd FY 2019'!F152+'3rd FY 2019'!F152+'4th FY 2019'!F152</f>
        <v>675781.05</v>
      </c>
      <c r="G152" s="48">
        <f>'1st FY 2019'!G152+'2nd FY 2019'!G152+'3rd FY 2019'!G152+'4th FY 2019'!G152</f>
        <v>175703.44</v>
      </c>
    </row>
    <row r="153" spans="1:7" x14ac:dyDescent="0.25">
      <c r="A153" s="26" t="s">
        <v>13</v>
      </c>
      <c r="B153" s="14">
        <f>'4th FY 2019'!B153</f>
        <v>0</v>
      </c>
      <c r="C153" s="14">
        <f>'4th FY 2019'!C153</f>
        <v>0</v>
      </c>
      <c r="D153" s="48">
        <f>'1st FY 2019'!D153+'2nd FY 2019'!D153+'3rd FY 2019'!D153+'4th FY 2019'!D153</f>
        <v>2314802</v>
      </c>
      <c r="E153" s="48">
        <f>'1st FY 2019'!E153+'2nd FY 2019'!E153+'3rd FY 2019'!E153+'4th FY 2019'!E153</f>
        <v>1600206.35</v>
      </c>
      <c r="F153" s="48">
        <f>'1st FY 2019'!F153+'2nd FY 2019'!F153+'3rd FY 2019'!F153+'4th FY 2019'!F153</f>
        <v>714595.64999999991</v>
      </c>
      <c r="G153" s="48">
        <f>'1st FY 2019'!G153+'2nd FY 2019'!G153+'3rd FY 2019'!G153+'4th FY 2019'!G153</f>
        <v>185795.27</v>
      </c>
    </row>
    <row r="154" spans="1:7" x14ac:dyDescent="0.25">
      <c r="A154" s="26" t="s">
        <v>17</v>
      </c>
      <c r="B154" s="14">
        <f>'4th FY 2019'!B154</f>
        <v>0</v>
      </c>
      <c r="C154" s="14">
        <f>'4th FY 2019'!C154</f>
        <v>0</v>
      </c>
      <c r="D154" s="48">
        <f>'1st FY 2019'!D154+'2nd FY 2019'!D154+'3rd FY 2019'!D154+'4th FY 2019'!D154</f>
        <v>5298401</v>
      </c>
      <c r="E154" s="48">
        <f>'1st FY 2019'!E154+'2nd FY 2019'!E154+'3rd FY 2019'!E154+'4th FY 2019'!E154</f>
        <v>3738793</v>
      </c>
      <c r="F154" s="48">
        <f>'1st FY 2019'!F154+'2nd FY 2019'!F154+'3rd FY 2019'!F154+'4th FY 2019'!F154</f>
        <v>1559608</v>
      </c>
      <c r="G154" s="48">
        <f>'1st FY 2019'!G154+'2nd FY 2019'!G154+'3rd FY 2019'!G154+'4th FY 2019'!G154</f>
        <v>280729.83</v>
      </c>
    </row>
    <row r="155" spans="1:7" x14ac:dyDescent="0.25">
      <c r="A155" s="26" t="s">
        <v>14</v>
      </c>
      <c r="B155" s="14">
        <f>'4th FY 2019'!B155</f>
        <v>0</v>
      </c>
      <c r="C155" s="14">
        <f>'4th FY 2019'!C155</f>
        <v>0</v>
      </c>
      <c r="D155" s="48">
        <f>'1st FY 2019'!D155+'2nd FY 2019'!D155+'3rd FY 2019'!D155+'4th FY 2019'!D155</f>
        <v>3915880</v>
      </c>
      <c r="E155" s="48">
        <f>'1st FY 2019'!E155+'2nd FY 2019'!E155+'3rd FY 2019'!E155+'4th FY 2019'!E155</f>
        <v>2652540.0499999998</v>
      </c>
      <c r="F155" s="48">
        <f>'1st FY 2019'!F155+'2nd FY 2019'!F155+'3rd FY 2019'!F155+'4th FY 2019'!F155</f>
        <v>1263339.9500000002</v>
      </c>
      <c r="G155" s="48">
        <f>'1st FY 2019'!G155+'2nd FY 2019'!G155+'3rd FY 2019'!G155+'4th FY 2019'!G155</f>
        <v>410585.81</v>
      </c>
    </row>
    <row r="156" spans="1:7" x14ac:dyDescent="0.25">
      <c r="A156" s="30" t="s">
        <v>15</v>
      </c>
      <c r="B156" s="30">
        <f t="shared" ref="B156:G156" si="17">SUM(B152:B155)</f>
        <v>0</v>
      </c>
      <c r="C156" s="30">
        <f t="shared" si="17"/>
        <v>0</v>
      </c>
      <c r="D156" s="49">
        <f t="shared" si="17"/>
        <v>13806969</v>
      </c>
      <c r="E156" s="49">
        <f t="shared" si="17"/>
        <v>9593644.3499999996</v>
      </c>
      <c r="F156" s="49">
        <f t="shared" si="17"/>
        <v>4213324.6500000004</v>
      </c>
      <c r="G156" s="49">
        <f t="shared" si="17"/>
        <v>1052814.3500000001</v>
      </c>
    </row>
    <row r="157" spans="1:7" x14ac:dyDescent="0.25">
      <c r="A157" s="26"/>
      <c r="B157" s="26"/>
      <c r="C157" s="26"/>
      <c r="D157" s="51"/>
      <c r="E157" s="51"/>
      <c r="F157" s="51"/>
      <c r="G157" s="51"/>
    </row>
    <row r="158" spans="1:7" ht="13.5" thickBot="1" x14ac:dyDescent="0.35">
      <c r="A158" s="24" t="s">
        <v>37</v>
      </c>
      <c r="B158" s="24"/>
      <c r="C158" s="32"/>
      <c r="D158" s="51"/>
      <c r="E158" s="51"/>
      <c r="F158" s="51"/>
      <c r="G158" s="51"/>
    </row>
    <row r="159" spans="1:7" ht="13" thickTop="1" x14ac:dyDescent="0.25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" thickBot="1" x14ac:dyDescent="0.3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" thickTop="1" x14ac:dyDescent="0.25">
      <c r="A161" s="26" t="s">
        <v>12</v>
      </c>
      <c r="B161" s="14">
        <f>'4th FY 2019'!B161</f>
        <v>0</v>
      </c>
      <c r="C161" s="14">
        <f>'4th FY 2019'!C161</f>
        <v>0</v>
      </c>
      <c r="D161" s="48">
        <f>'1st FY 2019'!D161+'2nd FY 2019'!D161+'3rd FY 2019'!D161+'4th FY 2019'!D161</f>
        <v>840655</v>
      </c>
      <c r="E161" s="48">
        <f>'1st FY 2019'!E161+'2nd FY 2019'!E161+'3rd FY 2019'!E161+'4th FY 2019'!E161</f>
        <v>558277.05000000005</v>
      </c>
      <c r="F161" s="48">
        <f>'1st FY 2019'!F161+'2nd FY 2019'!F161+'3rd FY 2019'!F161+'4th FY 2019'!F161</f>
        <v>282377.94999999995</v>
      </c>
      <c r="G161" s="48">
        <f>'1st FY 2019'!G161+'2nd FY 2019'!G161+'3rd FY 2019'!G161+'4th FY 2019'!G161</f>
        <v>73418.45</v>
      </c>
    </row>
    <row r="162" spans="1:7" x14ac:dyDescent="0.25">
      <c r="A162" s="26" t="s">
        <v>13</v>
      </c>
      <c r="B162" s="14">
        <f>'4th FY 2019'!B162</f>
        <v>0</v>
      </c>
      <c r="C162" s="14">
        <f>'4th FY 2019'!C162</f>
        <v>0</v>
      </c>
      <c r="D162" s="48">
        <f>'1st FY 2019'!D162+'2nd FY 2019'!D162+'3rd FY 2019'!D162+'4th FY 2019'!D162</f>
        <v>538265</v>
      </c>
      <c r="E162" s="48">
        <f>'1st FY 2019'!E162+'2nd FY 2019'!E162+'3rd FY 2019'!E162+'4th FY 2019'!E162</f>
        <v>362784.1</v>
      </c>
      <c r="F162" s="48">
        <f>'1st FY 2019'!F162+'2nd FY 2019'!F162+'3rd FY 2019'!F162+'4th FY 2019'!F162</f>
        <v>175480.90000000002</v>
      </c>
      <c r="G162" s="48">
        <f>'1st FY 2019'!G162+'2nd FY 2019'!G162+'3rd FY 2019'!G162+'4th FY 2019'!G162</f>
        <v>45625.279999999999</v>
      </c>
    </row>
    <row r="163" spans="1:7" x14ac:dyDescent="0.25">
      <c r="A163" s="26" t="s">
        <v>17</v>
      </c>
      <c r="B163" s="14">
        <f>'4th FY 2019'!B163</f>
        <v>0</v>
      </c>
      <c r="C163" s="14">
        <f>'4th FY 2019'!C163</f>
        <v>0</v>
      </c>
      <c r="D163" s="48">
        <f>'1st FY 2019'!D163+'2nd FY 2019'!D163+'3rd FY 2019'!D163+'4th FY 2019'!D163</f>
        <v>3787849</v>
      </c>
      <c r="E163" s="48">
        <f>'1st FY 2019'!E163+'2nd FY 2019'!E163+'3rd FY 2019'!E163+'4th FY 2019'!E163</f>
        <v>2791129.6</v>
      </c>
      <c r="F163" s="48">
        <f>'1st FY 2019'!F163+'2nd FY 2019'!F163+'3rd FY 2019'!F163+'4th FY 2019'!F163</f>
        <v>996719.39999999991</v>
      </c>
      <c r="G163" s="48">
        <f>'1st FY 2019'!G163+'2nd FY 2019'!G163+'3rd FY 2019'!G163+'4th FY 2019'!G163</f>
        <v>179409.76</v>
      </c>
    </row>
    <row r="164" spans="1:7" x14ac:dyDescent="0.25">
      <c r="A164" s="26" t="s">
        <v>14</v>
      </c>
      <c r="B164" s="14">
        <f>'4th FY 2019'!B164</f>
        <v>0</v>
      </c>
      <c r="C164" s="14">
        <f>'4th FY 2019'!C164</f>
        <v>0</v>
      </c>
      <c r="D164" s="48">
        <f>'1st FY 2019'!D164+'2nd FY 2019'!D164+'3rd FY 2019'!D164+'4th FY 2019'!D164</f>
        <v>4363647</v>
      </c>
      <c r="E164" s="48">
        <f>'1st FY 2019'!E164+'2nd FY 2019'!E164+'3rd FY 2019'!E164+'4th FY 2019'!E164</f>
        <v>3180113.45</v>
      </c>
      <c r="F164" s="48">
        <f>'1st FY 2019'!F164+'2nd FY 2019'!F164+'3rd FY 2019'!F164+'4th FY 2019'!F164</f>
        <v>1183533.5499999998</v>
      </c>
      <c r="G164" s="48">
        <f>'1st FY 2019'!G164+'2nd FY 2019'!G164+'3rd FY 2019'!G164+'4th FY 2019'!G164</f>
        <v>384648.71</v>
      </c>
    </row>
    <row r="165" spans="1:7" x14ac:dyDescent="0.25">
      <c r="A165" s="30" t="s">
        <v>15</v>
      </c>
      <c r="B165" s="30">
        <f t="shared" ref="B165:G165" si="18">SUM(B161:B164)</f>
        <v>0</v>
      </c>
      <c r="C165" s="30">
        <f t="shared" si="18"/>
        <v>0</v>
      </c>
      <c r="D165" s="49">
        <f t="shared" si="18"/>
        <v>9530416</v>
      </c>
      <c r="E165" s="49">
        <f t="shared" si="18"/>
        <v>6892304.2000000002</v>
      </c>
      <c r="F165" s="49">
        <f t="shared" si="18"/>
        <v>2638111.7999999998</v>
      </c>
      <c r="G165" s="49">
        <f t="shared" si="18"/>
        <v>683102.2</v>
      </c>
    </row>
    <row r="166" spans="1:7" x14ac:dyDescent="0.25">
      <c r="A166" s="32"/>
      <c r="B166" s="32"/>
      <c r="C166" s="32"/>
      <c r="D166" s="51"/>
      <c r="E166" s="51"/>
      <c r="F166" s="51"/>
      <c r="G166" s="51"/>
    </row>
    <row r="167" spans="1:7" ht="13.5" thickBot="1" x14ac:dyDescent="0.35">
      <c r="A167" s="24" t="s">
        <v>38</v>
      </c>
      <c r="B167" s="24"/>
      <c r="C167" s="32"/>
      <c r="D167" s="51"/>
      <c r="E167" s="51"/>
      <c r="F167" s="51"/>
      <c r="G167" s="51"/>
    </row>
    <row r="168" spans="1:7" ht="13" thickTop="1" x14ac:dyDescent="0.25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" thickBot="1" x14ac:dyDescent="0.3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" thickTop="1" x14ac:dyDescent="0.25">
      <c r="A170" s="26" t="s">
        <v>12</v>
      </c>
      <c r="B170" s="14">
        <f>'4th FY 2019'!B170</f>
        <v>0</v>
      </c>
      <c r="C170" s="14">
        <f>'4th FY 2019'!C170</f>
        <v>0</v>
      </c>
      <c r="D170" s="48">
        <f>'1st FY 2019'!D170+'2nd FY 2019'!D170+'3rd FY 2019'!D170+'4th FY 2019'!D170</f>
        <v>117066</v>
      </c>
      <c r="E170" s="48">
        <f>'1st FY 2019'!E170+'2nd FY 2019'!E170+'3rd FY 2019'!E170+'4th FY 2019'!E170</f>
        <v>76282.05</v>
      </c>
      <c r="F170" s="48">
        <f>'1st FY 2019'!F170+'2nd FY 2019'!F170+'3rd FY 2019'!F170+'4th FY 2019'!F170</f>
        <v>40783.949999999997</v>
      </c>
      <c r="G170" s="48">
        <f>'1st FY 2019'!G170+'2nd FY 2019'!G170+'3rd FY 2019'!G170+'4th FY 2019'!G170</f>
        <v>10603.86</v>
      </c>
    </row>
    <row r="171" spans="1:7" x14ac:dyDescent="0.25">
      <c r="A171" s="26" t="s">
        <v>14</v>
      </c>
      <c r="B171" s="14">
        <f>'4th FY 2019'!B171</f>
        <v>0</v>
      </c>
      <c r="C171" s="14">
        <f>'4th FY 2019'!C171</f>
        <v>0</v>
      </c>
      <c r="D171" s="48">
        <f>'1st FY 2019'!D171+'2nd FY 2019'!D171+'3rd FY 2019'!D171+'4th FY 2019'!D171</f>
        <v>22746407</v>
      </c>
      <c r="E171" s="48">
        <f>'1st FY 2019'!E171+'2nd FY 2019'!E171+'3rd FY 2019'!E171+'4th FY 2019'!E171</f>
        <v>16122910.800000001</v>
      </c>
      <c r="F171" s="48">
        <f>'1st FY 2019'!F171+'2nd FY 2019'!F171+'3rd FY 2019'!F171+'4th FY 2019'!F171</f>
        <v>6623496.1999999993</v>
      </c>
      <c r="G171" s="48">
        <f>'1st FY 2019'!G171+'2nd FY 2019'!G171+'3rd FY 2019'!G171+'4th FY 2019'!G171</f>
        <v>2152637.9300000002</v>
      </c>
    </row>
    <row r="172" spans="1:7" x14ac:dyDescent="0.25">
      <c r="A172" s="30" t="s">
        <v>15</v>
      </c>
      <c r="B172" s="30">
        <f t="shared" ref="B172:G172" si="19">SUM(B170:B171)</f>
        <v>0</v>
      </c>
      <c r="C172" s="30">
        <f t="shared" si="19"/>
        <v>0</v>
      </c>
      <c r="D172" s="49">
        <f t="shared" si="19"/>
        <v>22863473</v>
      </c>
      <c r="E172" s="49">
        <f t="shared" si="19"/>
        <v>16199192.850000001</v>
      </c>
      <c r="F172" s="49">
        <f t="shared" si="19"/>
        <v>6664280.1499999994</v>
      </c>
      <c r="G172" s="49">
        <f t="shared" si="19"/>
        <v>2163241.79</v>
      </c>
    </row>
    <row r="173" spans="1:7" x14ac:dyDescent="0.25">
      <c r="A173" s="32"/>
      <c r="B173" s="32"/>
      <c r="C173" s="32"/>
      <c r="D173" s="51"/>
      <c r="E173" s="51"/>
      <c r="F173" s="51"/>
      <c r="G173" s="51"/>
    </row>
    <row r="174" spans="1:7" ht="13.5" thickBot="1" x14ac:dyDescent="0.35">
      <c r="A174" s="24" t="s">
        <v>39</v>
      </c>
      <c r="B174" s="24"/>
      <c r="C174" s="32"/>
      <c r="D174" s="51"/>
      <c r="E174" s="51"/>
      <c r="F174" s="51"/>
      <c r="G174" s="51"/>
    </row>
    <row r="175" spans="1:7" ht="13" thickTop="1" x14ac:dyDescent="0.25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" thickBot="1" x14ac:dyDescent="0.3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" thickTop="1" x14ac:dyDescent="0.25">
      <c r="A177" s="26" t="s">
        <v>12</v>
      </c>
      <c r="B177" s="14">
        <f>'4th FY 2019'!B177</f>
        <v>0</v>
      </c>
      <c r="C177" s="14">
        <f>'4th FY 2019'!C177</f>
        <v>0</v>
      </c>
      <c r="D177" s="48">
        <f>'1st FY 2019'!D177+'2nd FY 2019'!D177+'3rd FY 2019'!D177+'4th FY 2019'!D177</f>
        <v>472081.25</v>
      </c>
      <c r="E177" s="48">
        <f>'1st FY 2019'!E177+'2nd FY 2019'!E177+'3rd FY 2019'!E177+'4th FY 2019'!E177</f>
        <v>324220.05</v>
      </c>
      <c r="F177" s="48">
        <f>'1st FY 2019'!F177+'2nd FY 2019'!F177+'3rd FY 2019'!F177+'4th FY 2019'!F177</f>
        <v>147861.20000000001</v>
      </c>
      <c r="G177" s="48">
        <f>'1st FY 2019'!G177+'2nd FY 2019'!G177+'3rd FY 2019'!G177+'4th FY 2019'!G177</f>
        <v>38444</v>
      </c>
    </row>
    <row r="178" spans="1:7" x14ac:dyDescent="0.25">
      <c r="A178" s="26" t="s">
        <v>13</v>
      </c>
      <c r="B178" s="14">
        <f>'4th FY 2019'!B178</f>
        <v>0</v>
      </c>
      <c r="C178" s="14">
        <f>'4th FY 2019'!C178</f>
        <v>0</v>
      </c>
      <c r="D178" s="48">
        <f>'1st FY 2019'!D178+'2nd FY 2019'!D178+'3rd FY 2019'!D178+'4th FY 2019'!D178</f>
        <v>190715</v>
      </c>
      <c r="E178" s="48">
        <f>'1st FY 2019'!E178+'2nd FY 2019'!E178+'3rd FY 2019'!E178+'4th FY 2019'!E178</f>
        <v>124054.7</v>
      </c>
      <c r="F178" s="48">
        <f>'1st FY 2019'!F178+'2nd FY 2019'!F178+'3rd FY 2019'!F178+'4th FY 2019'!F178</f>
        <v>66660.3</v>
      </c>
      <c r="G178" s="48">
        <f>'1st FY 2019'!G178+'2nd FY 2019'!G178+'3rd FY 2019'!G178+'4th FY 2019'!G178</f>
        <v>17331.71</v>
      </c>
    </row>
    <row r="179" spans="1:7" x14ac:dyDescent="0.25">
      <c r="A179" s="26" t="s">
        <v>14</v>
      </c>
      <c r="B179" s="14">
        <f>'4th FY 2019'!B179</f>
        <v>0</v>
      </c>
      <c r="C179" s="14">
        <f>'4th FY 2019'!C179</f>
        <v>0</v>
      </c>
      <c r="D179" s="48">
        <f>'1st FY 2019'!D179+'2nd FY 2019'!D179+'3rd FY 2019'!D179+'4th FY 2019'!D179</f>
        <v>12067776</v>
      </c>
      <c r="E179" s="48">
        <f>'1st FY 2019'!E179+'2nd FY 2019'!E179+'3rd FY 2019'!E179+'4th FY 2019'!E179</f>
        <v>8689630.9000000004</v>
      </c>
      <c r="F179" s="48">
        <f>'1st FY 2019'!F179+'2nd FY 2019'!F179+'3rd FY 2019'!F179+'4th FY 2019'!F179</f>
        <v>3378145.0999999996</v>
      </c>
      <c r="G179" s="48">
        <f>'1st FY 2019'!G179+'2nd FY 2019'!G179+'3rd FY 2019'!G179+'4th FY 2019'!G179</f>
        <v>1097898.1000000001</v>
      </c>
    </row>
    <row r="180" spans="1:7" x14ac:dyDescent="0.25">
      <c r="A180" s="30" t="s">
        <v>15</v>
      </c>
      <c r="B180" s="30">
        <f t="shared" ref="B180:G180" si="20">SUM(B177:B179)</f>
        <v>0</v>
      </c>
      <c r="C180" s="30">
        <f t="shared" si="20"/>
        <v>0</v>
      </c>
      <c r="D180" s="49">
        <f t="shared" si="20"/>
        <v>12730572.25</v>
      </c>
      <c r="E180" s="49">
        <f t="shared" si="20"/>
        <v>9137905.6500000004</v>
      </c>
      <c r="F180" s="49">
        <f t="shared" si="20"/>
        <v>3592666.5999999996</v>
      </c>
      <c r="G180" s="49">
        <f t="shared" si="20"/>
        <v>1153673.81</v>
      </c>
    </row>
    <row r="181" spans="1:7" x14ac:dyDescent="0.25">
      <c r="A181" s="32"/>
      <c r="B181" s="32"/>
      <c r="C181" s="32"/>
      <c r="D181" s="51"/>
      <c r="E181" s="51"/>
      <c r="F181" s="51"/>
      <c r="G181" s="51"/>
    </row>
    <row r="182" spans="1:7" ht="13.5" thickBot="1" x14ac:dyDescent="0.35">
      <c r="A182" s="24" t="s">
        <v>40</v>
      </c>
      <c r="B182" s="24"/>
      <c r="C182" s="32"/>
      <c r="D182" s="51"/>
      <c r="E182" s="51"/>
      <c r="F182" s="51"/>
      <c r="G182" s="51"/>
    </row>
    <row r="183" spans="1:7" ht="13" thickTop="1" x14ac:dyDescent="0.25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" thickBot="1" x14ac:dyDescent="0.3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" thickTop="1" x14ac:dyDescent="0.25">
      <c r="A185" s="26" t="s">
        <v>12</v>
      </c>
      <c r="B185" s="14">
        <f>'4th FY 2019'!B185</f>
        <v>0</v>
      </c>
      <c r="C185" s="14">
        <f>'4th FY 2019'!C185</f>
        <v>0</v>
      </c>
      <c r="D185" s="48">
        <f>'1st FY 2019'!D185+'2nd FY 2019'!D185+'3rd FY 2019'!D185+'4th FY 2019'!D185</f>
        <v>1427720</v>
      </c>
      <c r="E185" s="48">
        <f>'1st FY 2019'!E185+'2nd FY 2019'!E185+'3rd FY 2019'!E185+'4th FY 2019'!E185</f>
        <v>984659.65</v>
      </c>
      <c r="F185" s="48">
        <f>'1st FY 2019'!F185+'2nd FY 2019'!F185+'3rd FY 2019'!F185+'4th FY 2019'!F185</f>
        <v>443060.35</v>
      </c>
      <c r="G185" s="48">
        <f>'1st FY 2019'!G185+'2nd FY 2019'!G185+'3rd FY 2019'!G185+'4th FY 2019'!G185</f>
        <v>115195.99</v>
      </c>
    </row>
    <row r="186" spans="1:7" x14ac:dyDescent="0.25">
      <c r="A186" s="26" t="s">
        <v>13</v>
      </c>
      <c r="B186" s="14">
        <f>'4th FY 2019'!B186</f>
        <v>0</v>
      </c>
      <c r="C186" s="14">
        <f>'4th FY 2019'!C186</f>
        <v>0</v>
      </c>
      <c r="D186" s="48">
        <f>'1st FY 2019'!D186+'2nd FY 2019'!D186+'3rd FY 2019'!D186+'4th FY 2019'!D186</f>
        <v>90733</v>
      </c>
      <c r="E186" s="48">
        <f>'1st FY 2019'!E186+'2nd FY 2019'!E186+'3rd FY 2019'!E186+'4th FY 2019'!E186</f>
        <v>57160.75</v>
      </c>
      <c r="F186" s="48">
        <f>'1st FY 2019'!F186+'2nd FY 2019'!F186+'3rd FY 2019'!F186+'4th FY 2019'!F186</f>
        <v>33572.25</v>
      </c>
      <c r="G186" s="48">
        <f>'1st FY 2019'!G186+'2nd FY 2019'!G186+'3rd FY 2019'!G186+'4th FY 2019'!G186</f>
        <v>8728.85</v>
      </c>
    </row>
    <row r="187" spans="1:7" x14ac:dyDescent="0.25">
      <c r="A187" s="26" t="s">
        <v>17</v>
      </c>
      <c r="B187" s="14">
        <f>'4th FY 2019'!B187</f>
        <v>0</v>
      </c>
      <c r="C187" s="14">
        <f>'4th FY 2019'!C187</f>
        <v>0</v>
      </c>
      <c r="D187" s="48">
        <f>'1st FY 2019'!D187+'2nd FY 2019'!D187+'3rd FY 2019'!D187+'4th FY 2019'!D187</f>
        <v>2929109</v>
      </c>
      <c r="E187" s="48">
        <f>'1st FY 2019'!E187+'2nd FY 2019'!E187+'3rd FY 2019'!E187+'4th FY 2019'!E187</f>
        <v>2145090.2999999998</v>
      </c>
      <c r="F187" s="48">
        <f>'1st FY 2019'!F187+'2nd FY 2019'!F187+'3rd FY 2019'!F187+'4th FY 2019'!F187</f>
        <v>784018.70000000019</v>
      </c>
      <c r="G187" s="48">
        <f>'1st FY 2019'!G187+'2nd FY 2019'!G187+'3rd FY 2019'!G187+'4th FY 2019'!G187</f>
        <v>141123.60999999999</v>
      </c>
    </row>
    <row r="188" spans="1:7" x14ac:dyDescent="0.25">
      <c r="A188" s="26" t="s">
        <v>14</v>
      </c>
      <c r="B188" s="14">
        <f>'4th FY 2019'!B188</f>
        <v>0</v>
      </c>
      <c r="C188" s="14">
        <f>'4th FY 2019'!C188</f>
        <v>0</v>
      </c>
      <c r="D188" s="48">
        <f>'1st FY 2019'!D188+'2nd FY 2019'!D188+'3rd FY 2019'!D188+'4th FY 2019'!D188</f>
        <v>10602853</v>
      </c>
      <c r="E188" s="48">
        <f>'1st FY 2019'!E188+'2nd FY 2019'!E188+'3rd FY 2019'!E188+'4th FY 2019'!E188</f>
        <v>7633547.0999999996</v>
      </c>
      <c r="F188" s="48">
        <f>'1st FY 2019'!F188+'2nd FY 2019'!F188+'3rd FY 2019'!F188+'4th FY 2019'!F188</f>
        <v>2969305.9000000004</v>
      </c>
      <c r="G188" s="48">
        <f>'1st FY 2019'!G188+'2nd FY 2019'!G188+'3rd FY 2019'!G188+'4th FY 2019'!G188</f>
        <v>965025.28000000003</v>
      </c>
    </row>
    <row r="189" spans="1:7" x14ac:dyDescent="0.25">
      <c r="A189" s="30" t="s">
        <v>15</v>
      </c>
      <c r="B189" s="30">
        <f t="shared" ref="B189:G189" si="21">SUM(B185:B188)</f>
        <v>0</v>
      </c>
      <c r="C189" s="30">
        <f t="shared" si="21"/>
        <v>0</v>
      </c>
      <c r="D189" s="49">
        <f t="shared" si="21"/>
        <v>15050415</v>
      </c>
      <c r="E189" s="49">
        <f t="shared" si="21"/>
        <v>10820457.799999999</v>
      </c>
      <c r="F189" s="49">
        <f t="shared" si="21"/>
        <v>4229957.2000000011</v>
      </c>
      <c r="G189" s="49">
        <f t="shared" si="21"/>
        <v>1230073.73</v>
      </c>
    </row>
    <row r="190" spans="1:7" x14ac:dyDescent="0.25">
      <c r="A190" s="32"/>
      <c r="B190" s="32"/>
      <c r="C190" s="32"/>
      <c r="D190" s="51"/>
      <c r="E190" s="51"/>
      <c r="F190" s="51"/>
      <c r="G190" s="51"/>
    </row>
    <row r="191" spans="1:7" ht="13.5" thickBot="1" x14ac:dyDescent="0.35">
      <c r="A191" s="24" t="s">
        <v>41</v>
      </c>
      <c r="B191" s="24"/>
      <c r="C191" s="32"/>
      <c r="D191" s="51"/>
      <c r="E191" s="51"/>
      <c r="F191" s="51"/>
      <c r="G191" s="51"/>
    </row>
    <row r="192" spans="1:7" ht="13" thickTop="1" x14ac:dyDescent="0.25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" thickBot="1" x14ac:dyDescent="0.3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" thickTop="1" x14ac:dyDescent="0.25">
      <c r="A194" s="26" t="s">
        <v>12</v>
      </c>
      <c r="B194" s="14">
        <f>'4th FY 2019'!B194</f>
        <v>0</v>
      </c>
      <c r="C194" s="14">
        <f>'4th FY 2019'!C194</f>
        <v>0</v>
      </c>
      <c r="D194" s="48">
        <f>'1st FY 2019'!D194+'2nd FY 2019'!D194+'3rd FY 2019'!D194+'4th FY 2019'!D194</f>
        <v>1481724</v>
      </c>
      <c r="E194" s="48">
        <f>'1st FY 2019'!E194+'2nd FY 2019'!E194+'3rd FY 2019'!E194+'4th FY 2019'!E194</f>
        <v>1027345.15</v>
      </c>
      <c r="F194" s="48">
        <f>'1st FY 2019'!F194+'2nd FY 2019'!F194+'3rd FY 2019'!F194+'4th FY 2019'!F194</f>
        <v>454378.85</v>
      </c>
      <c r="G194" s="48">
        <f>'1st FY 2019'!G194+'2nd FY 2019'!G194+'3rd FY 2019'!G194+'4th FY 2019'!G194</f>
        <v>118138.69</v>
      </c>
    </row>
    <row r="195" spans="1:7" x14ac:dyDescent="0.25">
      <c r="A195" s="26" t="s">
        <v>13</v>
      </c>
      <c r="B195" s="14">
        <f>'4th FY 2019'!B195</f>
        <v>0</v>
      </c>
      <c r="C195" s="14">
        <f>'4th FY 2019'!C195</f>
        <v>0</v>
      </c>
      <c r="D195" s="48">
        <f>'1st FY 2019'!D195+'2nd FY 2019'!D195+'3rd FY 2019'!D195+'4th FY 2019'!D195</f>
        <v>754943</v>
      </c>
      <c r="E195" s="48">
        <f>'1st FY 2019'!E195+'2nd FY 2019'!E195+'3rd FY 2019'!E195+'4th FY 2019'!E195</f>
        <v>521291.3</v>
      </c>
      <c r="F195" s="48">
        <f>'1st FY 2019'!F195+'2nd FY 2019'!F195+'3rd FY 2019'!F195+'4th FY 2019'!F195</f>
        <v>233651.7</v>
      </c>
      <c r="G195" s="48">
        <f>'1st FY 2019'!G195+'2nd FY 2019'!G195+'3rd FY 2019'!G195+'4th FY 2019'!G195</f>
        <v>60749.57</v>
      </c>
    </row>
    <row r="196" spans="1:7" x14ac:dyDescent="0.25">
      <c r="A196" s="26" t="s">
        <v>17</v>
      </c>
      <c r="B196" s="14">
        <f>'4th FY 2019'!B196</f>
        <v>0</v>
      </c>
      <c r="C196" s="14">
        <f>'4th FY 2019'!C196</f>
        <v>0</v>
      </c>
      <c r="D196" s="48">
        <f>'1st FY 2019'!D196+'2nd FY 2019'!D196+'3rd FY 2019'!D196+'4th FY 2019'!D196</f>
        <v>846273</v>
      </c>
      <c r="E196" s="48">
        <f>'1st FY 2019'!E196+'2nd FY 2019'!E196+'3rd FY 2019'!E196+'4th FY 2019'!E196</f>
        <v>599134.19999999995</v>
      </c>
      <c r="F196" s="48">
        <f>'1st FY 2019'!F196+'2nd FY 2019'!F196+'3rd FY 2019'!F196+'4th FY 2019'!F196</f>
        <v>247138.80000000005</v>
      </c>
      <c r="G196" s="48">
        <f>'1st FY 2019'!G196+'2nd FY 2019'!G196+'3rd FY 2019'!G196+'4th FY 2019'!G196</f>
        <v>44485.17</v>
      </c>
    </row>
    <row r="197" spans="1:7" x14ac:dyDescent="0.25">
      <c r="A197" s="26" t="s">
        <v>14</v>
      </c>
      <c r="B197" s="14">
        <f>'4th FY 2019'!B197</f>
        <v>0</v>
      </c>
      <c r="C197" s="14">
        <f>'4th FY 2019'!C197</f>
        <v>0</v>
      </c>
      <c r="D197" s="48">
        <f>'1st FY 2019'!D197+'2nd FY 2019'!D197+'3rd FY 2019'!D197+'4th FY 2019'!D197</f>
        <v>15472154</v>
      </c>
      <c r="E197" s="48">
        <f>'1st FY 2019'!E197+'2nd FY 2019'!E197+'3rd FY 2019'!E197+'4th FY 2019'!E197</f>
        <v>11016331.85</v>
      </c>
      <c r="F197" s="48">
        <f>'1st FY 2019'!F197+'2nd FY 2019'!F197+'3rd FY 2019'!F197+'4th FY 2019'!F197</f>
        <v>4455822.1500000004</v>
      </c>
      <c r="G197" s="48">
        <f>'1st FY 2019'!G197+'2nd FY 2019'!G197+'3rd FY 2019'!G197+'4th FY 2019'!G197</f>
        <v>1448143.35</v>
      </c>
    </row>
    <row r="198" spans="1:7" x14ac:dyDescent="0.25">
      <c r="A198" s="30" t="s">
        <v>15</v>
      </c>
      <c r="B198" s="30">
        <f t="shared" ref="B198:G198" si="22">SUM(B194:B197)</f>
        <v>0</v>
      </c>
      <c r="C198" s="30">
        <f t="shared" si="22"/>
        <v>0</v>
      </c>
      <c r="D198" s="49">
        <f t="shared" si="22"/>
        <v>18555094</v>
      </c>
      <c r="E198" s="49">
        <f t="shared" si="22"/>
        <v>13164102.5</v>
      </c>
      <c r="F198" s="49">
        <f t="shared" si="22"/>
        <v>5390991.5</v>
      </c>
      <c r="G198" s="49">
        <f t="shared" si="22"/>
        <v>1671516.78</v>
      </c>
    </row>
    <row r="199" spans="1:7" x14ac:dyDescent="0.25">
      <c r="A199" s="32"/>
      <c r="B199" s="32"/>
      <c r="C199" s="32"/>
      <c r="D199" s="51"/>
      <c r="E199" s="51"/>
      <c r="F199" s="51"/>
      <c r="G199" s="51"/>
    </row>
    <row r="200" spans="1:7" ht="13.5" thickBot="1" x14ac:dyDescent="0.35">
      <c r="A200" s="24" t="s">
        <v>42</v>
      </c>
      <c r="B200" s="24"/>
      <c r="C200" s="32"/>
      <c r="D200" s="51"/>
      <c r="E200" s="51"/>
      <c r="F200" s="51"/>
      <c r="G200" s="51"/>
    </row>
    <row r="201" spans="1:7" ht="13" thickTop="1" x14ac:dyDescent="0.25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" thickBot="1" x14ac:dyDescent="0.3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" thickTop="1" x14ac:dyDescent="0.25">
      <c r="A203" s="26" t="s">
        <v>12</v>
      </c>
      <c r="B203" s="14">
        <f>'4th FY 2019'!B203</f>
        <v>0</v>
      </c>
      <c r="C203" s="14">
        <f>'4th FY 2019'!C203</f>
        <v>0</v>
      </c>
      <c r="D203" s="48">
        <f>'1st FY 2019'!D203+'2nd FY 2019'!D203+'3rd FY 2019'!D203+'4th FY 2019'!D203</f>
        <v>2493703</v>
      </c>
      <c r="E203" s="48">
        <f>'1st FY 2019'!E203+'2nd FY 2019'!E203+'3rd FY 2019'!E203+'4th FY 2019'!E203</f>
        <v>1695227.6</v>
      </c>
      <c r="F203" s="48">
        <f>'1st FY 2019'!F203+'2nd FY 2019'!F203+'3rd FY 2019'!F203+'4th FY 2019'!F203</f>
        <v>798475.39999999991</v>
      </c>
      <c r="G203" s="48">
        <f>'1st FY 2019'!G203+'2nd FY 2019'!G203+'3rd FY 2019'!G203+'4th FY 2019'!G203</f>
        <v>207603.86</v>
      </c>
    </row>
    <row r="204" spans="1:7" x14ac:dyDescent="0.25">
      <c r="A204" s="26" t="s">
        <v>13</v>
      </c>
      <c r="B204" s="14">
        <f>'4th FY 2019'!B204</f>
        <v>0</v>
      </c>
      <c r="C204" s="14">
        <f>'4th FY 2019'!C204</f>
        <v>0</v>
      </c>
      <c r="D204" s="48">
        <f>'1st FY 2019'!D204+'2nd FY 2019'!D204+'3rd FY 2019'!D204+'4th FY 2019'!D204</f>
        <v>863611</v>
      </c>
      <c r="E204" s="48">
        <f>'1st FY 2019'!E204+'2nd FY 2019'!E204+'3rd FY 2019'!E204+'4th FY 2019'!E204</f>
        <v>628046.35</v>
      </c>
      <c r="F204" s="48">
        <f>'1st FY 2019'!F204+'2nd FY 2019'!F204+'3rd FY 2019'!F204+'4th FY 2019'!F204</f>
        <v>235564.65000000002</v>
      </c>
      <c r="G204" s="48">
        <f>'1st FY 2019'!G204+'2nd FY 2019'!G204+'3rd FY 2019'!G204+'4th FY 2019'!G204</f>
        <v>61246.87</v>
      </c>
    </row>
    <row r="205" spans="1:7" x14ac:dyDescent="0.25">
      <c r="A205" s="26" t="s">
        <v>16</v>
      </c>
      <c r="B205" s="14">
        <f>'4th FY 2019'!B205</f>
        <v>0</v>
      </c>
      <c r="C205" s="14">
        <f>'4th FY 2019'!C205</f>
        <v>0</v>
      </c>
      <c r="D205" s="48">
        <f>'1st FY 2019'!D205+'2nd FY 2019'!D205+'3rd FY 2019'!D205+'4th FY 2019'!D205</f>
        <v>377178</v>
      </c>
      <c r="E205" s="48">
        <f>'1st FY 2019'!E205+'2nd FY 2019'!E205+'3rd FY 2019'!E205+'4th FY 2019'!E205</f>
        <v>299254.25</v>
      </c>
      <c r="F205" s="48">
        <f>'1st FY 2019'!F205+'2nd FY 2019'!F205+'3rd FY 2019'!F205+'4th FY 2019'!F205</f>
        <v>77923.75</v>
      </c>
      <c r="G205" s="48">
        <f>'1st FY 2019'!G205+'2nd FY 2019'!G205+'3rd FY 2019'!G205+'4th FY 2019'!G205</f>
        <v>20260.21</v>
      </c>
    </row>
    <row r="206" spans="1:7" x14ac:dyDescent="0.25">
      <c r="A206" s="26" t="s">
        <v>17</v>
      </c>
      <c r="B206" s="14">
        <f>'4th FY 2019'!B206</f>
        <v>0</v>
      </c>
      <c r="C206" s="14">
        <f>'4th FY 2019'!C206</f>
        <v>0</v>
      </c>
      <c r="D206" s="48">
        <f>'1st FY 2019'!D206+'2nd FY 2019'!D206+'3rd FY 2019'!D206+'4th FY 2019'!D206</f>
        <v>1886803</v>
      </c>
      <c r="E206" s="48">
        <f>'1st FY 2019'!E206+'2nd FY 2019'!E206+'3rd FY 2019'!E206+'4th FY 2019'!E206</f>
        <v>1366437.6</v>
      </c>
      <c r="F206" s="48">
        <f>'1st FY 2019'!F206+'2nd FY 2019'!F206+'3rd FY 2019'!F206+'4th FY 2019'!F206</f>
        <v>520365.39999999991</v>
      </c>
      <c r="G206" s="48">
        <f>'1st FY 2019'!G206+'2nd FY 2019'!G206+'3rd FY 2019'!G206+'4th FY 2019'!G206</f>
        <v>93665.94</v>
      </c>
    </row>
    <row r="207" spans="1:7" x14ac:dyDescent="0.25">
      <c r="A207" s="26" t="s">
        <v>14</v>
      </c>
      <c r="B207" s="14">
        <f>'4th FY 2019'!B207</f>
        <v>0</v>
      </c>
      <c r="C207" s="14">
        <f>'4th FY 2019'!C207</f>
        <v>0</v>
      </c>
      <c r="D207" s="48">
        <f>'1st FY 2019'!D207+'2nd FY 2019'!D207+'3rd FY 2019'!D207+'4th FY 2019'!D207</f>
        <v>38615178</v>
      </c>
      <c r="E207" s="48">
        <f>'1st FY 2019'!E207+'2nd FY 2019'!E207+'3rd FY 2019'!E207+'4th FY 2019'!E207</f>
        <v>27557721.550000001</v>
      </c>
      <c r="F207" s="48">
        <f>'1st FY 2019'!F207+'2nd FY 2019'!F207+'3rd FY 2019'!F207+'4th FY 2019'!F207</f>
        <v>11057456.449999999</v>
      </c>
      <c r="G207" s="48">
        <f>'1st FY 2019'!G207+'2nd FY 2019'!G207+'3rd FY 2019'!G207+'4th FY 2019'!G207</f>
        <v>3593675.72</v>
      </c>
    </row>
    <row r="208" spans="1:7" x14ac:dyDescent="0.25">
      <c r="A208" s="30" t="s">
        <v>15</v>
      </c>
      <c r="B208" s="30">
        <f t="shared" ref="B208:G208" si="23">SUM(B203:B207)</f>
        <v>0</v>
      </c>
      <c r="C208" s="30">
        <f t="shared" si="23"/>
        <v>0</v>
      </c>
      <c r="D208" s="49">
        <f t="shared" si="23"/>
        <v>44236473</v>
      </c>
      <c r="E208" s="49">
        <f t="shared" si="23"/>
        <v>31546687.350000001</v>
      </c>
      <c r="F208" s="49">
        <f t="shared" si="23"/>
        <v>12689785.649999999</v>
      </c>
      <c r="G208" s="49">
        <f t="shared" si="23"/>
        <v>3976452.6</v>
      </c>
    </row>
    <row r="209" spans="1:7" x14ac:dyDescent="0.25">
      <c r="A209" s="32"/>
      <c r="B209" s="32"/>
      <c r="C209" s="32"/>
      <c r="D209" s="51"/>
      <c r="E209" s="51"/>
      <c r="F209" s="51"/>
      <c r="G209" s="51"/>
    </row>
    <row r="210" spans="1:7" ht="13.5" thickBot="1" x14ac:dyDescent="0.35">
      <c r="A210" s="24" t="s">
        <v>43</v>
      </c>
      <c r="B210" s="24"/>
      <c r="C210" s="32"/>
      <c r="D210" s="51"/>
      <c r="E210" s="51"/>
      <c r="F210" s="51"/>
      <c r="G210" s="51"/>
    </row>
    <row r="211" spans="1:7" ht="13" thickTop="1" x14ac:dyDescent="0.25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" thickBot="1" x14ac:dyDescent="0.3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" thickTop="1" x14ac:dyDescent="0.25">
      <c r="A213" s="26" t="s">
        <v>12</v>
      </c>
      <c r="B213" s="14">
        <f>'4th FY 2019'!B213</f>
        <v>0</v>
      </c>
      <c r="C213" s="14">
        <f>'4th FY 2019'!C213</f>
        <v>0</v>
      </c>
      <c r="D213" s="48">
        <f>'1st FY 2019'!D213+'2nd FY 2019'!D213+'3rd FY 2019'!D213+'4th FY 2019'!D213</f>
        <v>1914638</v>
      </c>
      <c r="E213" s="48">
        <f>'1st FY 2019'!E213+'2nd FY 2019'!E213+'3rd FY 2019'!E213+'4th FY 2019'!E213</f>
        <v>1324593.3</v>
      </c>
      <c r="F213" s="48">
        <f>'1st FY 2019'!F213+'2nd FY 2019'!F213+'3rd FY 2019'!F213+'4th FY 2019'!F213</f>
        <v>590044.69999999995</v>
      </c>
      <c r="G213" s="48">
        <f>'1st FY 2019'!G213+'2nd FY 2019'!G213+'3rd FY 2019'!G213+'4th FY 2019'!G213</f>
        <v>153411.94</v>
      </c>
    </row>
    <row r="214" spans="1:7" x14ac:dyDescent="0.25">
      <c r="A214" s="26" t="s">
        <v>13</v>
      </c>
      <c r="B214" s="14">
        <f>'4th FY 2019'!B214</f>
        <v>0</v>
      </c>
      <c r="C214" s="14">
        <f>'4th FY 2019'!C214</f>
        <v>0</v>
      </c>
      <c r="D214" s="48">
        <f>'1st FY 2019'!D214+'2nd FY 2019'!D214+'3rd FY 2019'!D214+'4th FY 2019'!D214</f>
        <v>96451</v>
      </c>
      <c r="E214" s="48">
        <f>'1st FY 2019'!E214+'2nd FY 2019'!E214+'3rd FY 2019'!E214+'4th FY 2019'!E214</f>
        <v>66171.8</v>
      </c>
      <c r="F214" s="48">
        <f>'1st FY 2019'!F214+'2nd FY 2019'!F214+'3rd FY 2019'!F214+'4th FY 2019'!F214</f>
        <v>30279.199999999997</v>
      </c>
      <c r="G214" s="48">
        <f>'1st FY 2019'!G214+'2nd FY 2019'!G214+'3rd FY 2019'!G214+'4th FY 2019'!G214</f>
        <v>7872.65</v>
      </c>
    </row>
    <row r="215" spans="1:7" x14ac:dyDescent="0.25">
      <c r="A215" s="26" t="s">
        <v>16</v>
      </c>
      <c r="B215" s="14">
        <f>'4th FY 2019'!B215</f>
        <v>0</v>
      </c>
      <c r="C215" s="14">
        <f>'4th FY 2019'!C215</f>
        <v>0</v>
      </c>
      <c r="D215" s="48">
        <f>'1st FY 2019'!D215+'2nd FY 2019'!D215+'3rd FY 2019'!D215+'4th FY 2019'!D215</f>
        <v>88253</v>
      </c>
      <c r="E215" s="48">
        <f>'1st FY 2019'!E215+'2nd FY 2019'!E215+'3rd FY 2019'!E215+'4th FY 2019'!E215</f>
        <v>51209.05</v>
      </c>
      <c r="F215" s="48">
        <f>'1st FY 2019'!F215+'2nd FY 2019'!F215+'3rd FY 2019'!F215+'4th FY 2019'!F215</f>
        <v>37043.949999999997</v>
      </c>
      <c r="G215" s="48">
        <f>'1st FY 2019'!G215+'2nd FY 2019'!G215+'3rd FY 2019'!G215+'4th FY 2019'!G215</f>
        <v>9631.4500000000007</v>
      </c>
    </row>
    <row r="216" spans="1:7" x14ac:dyDescent="0.25">
      <c r="A216" s="26" t="s">
        <v>14</v>
      </c>
      <c r="B216" s="14">
        <f>'4th FY 2019'!B216</f>
        <v>0</v>
      </c>
      <c r="C216" s="14">
        <f>'4th FY 2019'!C216</f>
        <v>0</v>
      </c>
      <c r="D216" s="48">
        <f>'1st FY 2019'!D216+'2nd FY 2019'!D216+'3rd FY 2019'!D216+'4th FY 2019'!D216</f>
        <v>7103555</v>
      </c>
      <c r="E216" s="48">
        <f>'1st FY 2019'!E216+'2nd FY 2019'!E216+'3rd FY 2019'!E216+'4th FY 2019'!E216</f>
        <v>5187731.8499999996</v>
      </c>
      <c r="F216" s="48">
        <f>'1st FY 2019'!F216+'2nd FY 2019'!F216+'3rd FY 2019'!F216+'4th FY 2019'!F216</f>
        <v>1915823.1500000004</v>
      </c>
      <c r="G216" s="48">
        <f>'1st FY 2019'!G216+'2nd FY 2019'!G216+'3rd FY 2019'!G216+'4th FY 2019'!G216</f>
        <v>622643.21</v>
      </c>
    </row>
    <row r="217" spans="1:7" x14ac:dyDescent="0.25">
      <c r="A217" s="30" t="s">
        <v>15</v>
      </c>
      <c r="B217" s="30">
        <f t="shared" ref="B217:G217" si="24">SUM(B213:B216)</f>
        <v>0</v>
      </c>
      <c r="C217" s="30">
        <f t="shared" si="24"/>
        <v>0</v>
      </c>
      <c r="D217" s="49">
        <f t="shared" si="24"/>
        <v>9202897</v>
      </c>
      <c r="E217" s="49">
        <f t="shared" si="24"/>
        <v>6629706</v>
      </c>
      <c r="F217" s="49">
        <f t="shared" si="24"/>
        <v>2573191</v>
      </c>
      <c r="G217" s="49">
        <f t="shared" si="24"/>
        <v>793559.25</v>
      </c>
    </row>
    <row r="218" spans="1:7" x14ac:dyDescent="0.25">
      <c r="A218" s="32"/>
      <c r="B218" s="32"/>
      <c r="C218" s="32"/>
      <c r="D218" s="51"/>
      <c r="E218" s="51"/>
      <c r="F218" s="51"/>
      <c r="G218" s="51"/>
    </row>
    <row r="219" spans="1:7" ht="13.5" thickBot="1" x14ac:dyDescent="0.35">
      <c r="A219" s="24" t="s">
        <v>44</v>
      </c>
      <c r="B219" s="24"/>
      <c r="C219" s="32"/>
      <c r="D219" s="51"/>
      <c r="E219" s="51"/>
      <c r="F219" s="51"/>
      <c r="G219" s="51"/>
    </row>
    <row r="220" spans="1:7" ht="13" thickTop="1" x14ac:dyDescent="0.25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" thickBot="1" x14ac:dyDescent="0.3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" thickTop="1" x14ac:dyDescent="0.25">
      <c r="A222" s="26" t="s">
        <v>12</v>
      </c>
      <c r="B222" s="14">
        <f>'4th FY 2019'!B222</f>
        <v>0</v>
      </c>
      <c r="C222" s="14">
        <f>'4th FY 2019'!C222</f>
        <v>0</v>
      </c>
      <c r="D222" s="48">
        <f>'1st FY 2019'!D222+'2nd FY 2019'!D222+'3rd FY 2019'!D222+'4th FY 2019'!D222</f>
        <v>241064</v>
      </c>
      <c r="E222" s="48">
        <f>'1st FY 2019'!E222+'2nd FY 2019'!E222+'3rd FY 2019'!E222+'4th FY 2019'!E222</f>
        <v>162604.9</v>
      </c>
      <c r="F222" s="48">
        <f>'1st FY 2019'!F222+'2nd FY 2019'!F222+'3rd FY 2019'!F222+'4th FY 2019'!F222</f>
        <v>78459.100000000006</v>
      </c>
      <c r="G222" s="48">
        <f>'1st FY 2019'!G222+'2nd FY 2019'!G222+'3rd FY 2019'!G222+'4th FY 2019'!G222</f>
        <v>20399.38</v>
      </c>
    </row>
    <row r="223" spans="1:7" x14ac:dyDescent="0.25">
      <c r="A223" s="26" t="s">
        <v>13</v>
      </c>
      <c r="B223" s="14">
        <f>'4th FY 2019'!B223</f>
        <v>0</v>
      </c>
      <c r="C223" s="14">
        <f>'4th FY 2019'!C223</f>
        <v>0</v>
      </c>
      <c r="D223" s="48">
        <f>'1st FY 2019'!D223+'2nd FY 2019'!D223+'3rd FY 2019'!D223+'4th FY 2019'!D223</f>
        <v>221971</v>
      </c>
      <c r="E223" s="48">
        <f>'1st FY 2019'!E223+'2nd FY 2019'!E223+'3rd FY 2019'!E223+'4th FY 2019'!E223</f>
        <v>154629.15</v>
      </c>
      <c r="F223" s="48">
        <f>'1st FY 2019'!F223+'2nd FY 2019'!F223+'3rd FY 2019'!F223+'4th FY 2019'!F223</f>
        <v>67341.850000000006</v>
      </c>
      <c r="G223" s="48">
        <f>'1st FY 2019'!G223+'2nd FY 2019'!G223+'3rd FY 2019'!G223+'4th FY 2019'!G223</f>
        <v>17508.900000000001</v>
      </c>
    </row>
    <row r="224" spans="1:7" x14ac:dyDescent="0.25">
      <c r="A224" s="30" t="s">
        <v>15</v>
      </c>
      <c r="B224" s="30">
        <f t="shared" ref="B224:G224" si="25">SUM(B222:B223)</f>
        <v>0</v>
      </c>
      <c r="C224" s="30">
        <f t="shared" si="25"/>
        <v>0</v>
      </c>
      <c r="D224" s="49">
        <f t="shared" si="25"/>
        <v>463035</v>
      </c>
      <c r="E224" s="49">
        <f t="shared" si="25"/>
        <v>317234.05</v>
      </c>
      <c r="F224" s="49">
        <f t="shared" si="25"/>
        <v>145800.95000000001</v>
      </c>
      <c r="G224" s="49">
        <f t="shared" si="25"/>
        <v>37908.28</v>
      </c>
    </row>
    <row r="225" spans="1:7" x14ac:dyDescent="0.25">
      <c r="A225" s="32"/>
      <c r="B225" s="32"/>
      <c r="C225" s="32"/>
      <c r="D225" s="51"/>
      <c r="E225" s="51"/>
      <c r="F225" s="51"/>
      <c r="G225" s="51"/>
    </row>
    <row r="226" spans="1:7" ht="13.5" thickBot="1" x14ac:dyDescent="0.35">
      <c r="A226" s="24" t="s">
        <v>45</v>
      </c>
      <c r="B226" s="24"/>
      <c r="C226" s="32"/>
      <c r="D226" s="51"/>
      <c r="E226" s="51"/>
      <c r="F226" s="51"/>
      <c r="G226" s="51"/>
    </row>
    <row r="227" spans="1:7" ht="13" thickTop="1" x14ac:dyDescent="0.25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" thickBot="1" x14ac:dyDescent="0.3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" thickTop="1" x14ac:dyDescent="0.25">
      <c r="A229" s="26" t="s">
        <v>12</v>
      </c>
      <c r="B229" s="14">
        <f>'4th FY 2019'!B229</f>
        <v>0</v>
      </c>
      <c r="C229" s="14">
        <f>'4th FY 2019'!C229</f>
        <v>0</v>
      </c>
      <c r="D229" s="48">
        <f>'1st FY 2019'!D229+'2nd FY 2019'!D229+'3rd FY 2019'!D229+'4th FY 2019'!D229</f>
        <v>3458695</v>
      </c>
      <c r="E229" s="48">
        <f>'1st FY 2019'!E229+'2nd FY 2019'!E229+'3rd FY 2019'!E229+'4th FY 2019'!E229</f>
        <v>2354821.15</v>
      </c>
      <c r="F229" s="48">
        <f>'1st FY 2019'!F229+'2nd FY 2019'!F229+'3rd FY 2019'!F229+'4th FY 2019'!F229</f>
        <v>1103873.8500000001</v>
      </c>
      <c r="G229" s="48">
        <f>'1st FY 2019'!G229+'2nd FY 2019'!G229+'3rd FY 2019'!G229+'4th FY 2019'!G229</f>
        <v>287007.65000000002</v>
      </c>
    </row>
    <row r="230" spans="1:7" x14ac:dyDescent="0.25">
      <c r="A230" s="26" t="s">
        <v>13</v>
      </c>
      <c r="B230" s="14">
        <f>'4th FY 2019'!B230</f>
        <v>0</v>
      </c>
      <c r="C230" s="14">
        <f>'4th FY 2019'!C230</f>
        <v>0</v>
      </c>
      <c r="D230" s="48">
        <f>'1st FY 2019'!D230+'2nd FY 2019'!D230+'3rd FY 2019'!D230+'4th FY 2019'!D230</f>
        <v>1736990</v>
      </c>
      <c r="E230" s="48">
        <f>'1st FY 2019'!E230+'2nd FY 2019'!E230+'3rd FY 2019'!E230+'4th FY 2019'!E230</f>
        <v>1186849.75</v>
      </c>
      <c r="F230" s="48">
        <f>'1st FY 2019'!F230+'2nd FY 2019'!F230+'3rd FY 2019'!F230+'4th FY 2019'!F230</f>
        <v>550140.25</v>
      </c>
      <c r="G230" s="48">
        <f>'1st FY 2019'!G230+'2nd FY 2019'!G230+'3rd FY 2019'!G230+'4th FY 2019'!G230</f>
        <v>143036.79</v>
      </c>
    </row>
    <row r="231" spans="1:7" x14ac:dyDescent="0.25">
      <c r="A231" s="26" t="s">
        <v>16</v>
      </c>
      <c r="B231" s="14">
        <f>'4th FY 2019'!B231</f>
        <v>0</v>
      </c>
      <c r="C231" s="14">
        <f>'4th FY 2019'!C231</f>
        <v>0</v>
      </c>
      <c r="D231" s="48">
        <f>'1st FY 2019'!D231+'2nd FY 2019'!D231+'3rd FY 2019'!D231+'4th FY 2019'!D231</f>
        <v>3121</v>
      </c>
      <c r="E231" s="48">
        <f>'1st FY 2019'!E231+'2nd FY 2019'!E231+'3rd FY 2019'!E231+'4th FY 2019'!E231</f>
        <v>1394.95</v>
      </c>
      <c r="F231" s="48">
        <f>'1st FY 2019'!F231+'2nd FY 2019'!F231+'3rd FY 2019'!F231+'4th FY 2019'!F231</f>
        <v>1726.05</v>
      </c>
      <c r="G231" s="48">
        <f>'1st FY 2019'!G231+'2nd FY 2019'!G231+'3rd FY 2019'!G231+'4th FY 2019'!G231</f>
        <v>448.78</v>
      </c>
    </row>
    <row r="232" spans="1:7" x14ac:dyDescent="0.25">
      <c r="A232" s="26" t="s">
        <v>17</v>
      </c>
      <c r="B232" s="14">
        <f>'4th FY 2019'!B232</f>
        <v>0</v>
      </c>
      <c r="C232" s="14">
        <f>'4th FY 2019'!C232</f>
        <v>0</v>
      </c>
      <c r="D232" s="48">
        <f>'1st FY 2019'!D232+'2nd FY 2019'!D232+'3rd FY 2019'!D232+'4th FY 2019'!D232</f>
        <v>3233722</v>
      </c>
      <c r="E232" s="48">
        <f>'1st FY 2019'!E232+'2nd FY 2019'!E232+'3rd FY 2019'!E232+'4th FY 2019'!E232</f>
        <v>2367087.65</v>
      </c>
      <c r="F232" s="48">
        <f>'1st FY 2019'!F232+'2nd FY 2019'!F232+'3rd FY 2019'!F232+'4th FY 2019'!F232</f>
        <v>866634.35000000009</v>
      </c>
      <c r="G232" s="48">
        <f>'1st FY 2019'!G232+'2nd FY 2019'!G232+'3rd FY 2019'!G232+'4th FY 2019'!G232</f>
        <v>155994.35</v>
      </c>
    </row>
    <row r="233" spans="1:7" x14ac:dyDescent="0.25">
      <c r="A233" s="26" t="s">
        <v>14</v>
      </c>
      <c r="B233" s="14">
        <f>'4th FY 2019'!B233</f>
        <v>0</v>
      </c>
      <c r="C233" s="14">
        <f>'4th FY 2019'!C233</f>
        <v>0</v>
      </c>
      <c r="D233" s="48">
        <f>'1st FY 2019'!D233+'2nd FY 2019'!D233+'3rd FY 2019'!D233+'4th FY 2019'!D233</f>
        <v>28524224</v>
      </c>
      <c r="E233" s="48">
        <f>'1st FY 2019'!E233+'2nd FY 2019'!E233+'3rd FY 2019'!E233+'4th FY 2019'!E233</f>
        <v>20591384.5</v>
      </c>
      <c r="F233" s="48">
        <f>'1st FY 2019'!F233+'2nd FY 2019'!F233+'3rd FY 2019'!F233+'4th FY 2019'!F233</f>
        <v>7932839.5</v>
      </c>
      <c r="G233" s="48">
        <f>'1st FY 2019'!G233+'2nd FY 2019'!G233+'3rd FY 2019'!G233+'4th FY 2019'!G233</f>
        <v>2578174.27</v>
      </c>
    </row>
    <row r="234" spans="1:7" x14ac:dyDescent="0.25">
      <c r="A234" s="30" t="s">
        <v>15</v>
      </c>
      <c r="B234" s="30">
        <f t="shared" ref="B234:G234" si="26">SUM(B229:B233)</f>
        <v>0</v>
      </c>
      <c r="C234" s="30">
        <f t="shared" si="26"/>
        <v>0</v>
      </c>
      <c r="D234" s="49">
        <f t="shared" si="26"/>
        <v>36956752</v>
      </c>
      <c r="E234" s="49">
        <f t="shared" si="26"/>
        <v>26501538</v>
      </c>
      <c r="F234" s="49">
        <f t="shared" si="26"/>
        <v>10455214</v>
      </c>
      <c r="G234" s="49">
        <f t="shared" si="26"/>
        <v>3164661.84</v>
      </c>
    </row>
    <row r="235" spans="1:7" x14ac:dyDescent="0.25">
      <c r="A235" s="32"/>
      <c r="B235" s="32"/>
      <c r="C235" s="32"/>
      <c r="D235" s="51"/>
      <c r="E235" s="51"/>
      <c r="F235" s="51"/>
      <c r="G235" s="51"/>
    </row>
    <row r="236" spans="1:7" ht="13.5" thickBot="1" x14ac:dyDescent="0.35">
      <c r="A236" s="24" t="s">
        <v>46</v>
      </c>
      <c r="B236" s="24"/>
      <c r="C236" s="32"/>
      <c r="D236" s="51"/>
      <c r="E236" s="51"/>
      <c r="F236" s="51"/>
      <c r="G236" s="51"/>
    </row>
    <row r="237" spans="1:7" ht="13" thickTop="1" x14ac:dyDescent="0.25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" thickBot="1" x14ac:dyDescent="0.3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" thickTop="1" x14ac:dyDescent="0.25">
      <c r="A239" s="26" t="s">
        <v>12</v>
      </c>
      <c r="B239" s="14">
        <f>'4th FY 2019'!B239</f>
        <v>0</v>
      </c>
      <c r="C239" s="14">
        <f>'4th FY 2019'!C239</f>
        <v>0</v>
      </c>
      <c r="D239" s="48">
        <f>'1st FY 2019'!D239+'2nd FY 2019'!D239+'3rd FY 2019'!D239+'4th FY 2019'!D239</f>
        <v>481383</v>
      </c>
      <c r="E239" s="48">
        <f>'1st FY 2019'!E239+'2nd FY 2019'!E239+'3rd FY 2019'!E239+'4th FY 2019'!E239</f>
        <v>328899.90000000002</v>
      </c>
      <c r="F239" s="48">
        <f>'1st FY 2019'!F239+'2nd FY 2019'!F239+'3rd FY 2019'!F239+'4th FY 2019'!F239</f>
        <v>152483.09999999998</v>
      </c>
      <c r="G239" s="48">
        <f>'1st FY 2019'!G239+'2nd FY 2019'!G239+'3rd FY 2019'!G239+'4th FY 2019'!G239</f>
        <v>39645.64</v>
      </c>
    </row>
    <row r="240" spans="1:7" x14ac:dyDescent="0.25">
      <c r="A240" s="26" t="s">
        <v>13</v>
      </c>
      <c r="B240" s="14">
        <f>'4th FY 2019'!B240</f>
        <v>0</v>
      </c>
      <c r="C240" s="14">
        <f>'4th FY 2019'!C240</f>
        <v>0</v>
      </c>
      <c r="D240" s="48">
        <f>'1st FY 2019'!D240+'2nd FY 2019'!D240+'3rd FY 2019'!D240+'4th FY 2019'!D240</f>
        <v>113417</v>
      </c>
      <c r="E240" s="48">
        <f>'1st FY 2019'!E240+'2nd FY 2019'!E240+'3rd FY 2019'!E240+'4th FY 2019'!E240</f>
        <v>77572.600000000006</v>
      </c>
      <c r="F240" s="48">
        <f>'1st FY 2019'!F240+'2nd FY 2019'!F240+'3rd FY 2019'!F240+'4th FY 2019'!F240</f>
        <v>35844.399999999994</v>
      </c>
      <c r="G240" s="48">
        <f>'1st FY 2019'!G240+'2nd FY 2019'!G240+'3rd FY 2019'!G240+'4th FY 2019'!G240</f>
        <v>9319.57</v>
      </c>
    </row>
    <row r="241" spans="1:7" x14ac:dyDescent="0.25">
      <c r="A241" s="26" t="s">
        <v>14</v>
      </c>
      <c r="B241" s="14">
        <f>'4th FY 2019'!B241</f>
        <v>0</v>
      </c>
      <c r="C241" s="14">
        <f>'4th FY 2019'!C241</f>
        <v>0</v>
      </c>
      <c r="D241" s="48">
        <f>'1st FY 2019'!D241+'2nd FY 2019'!D241+'3rd FY 2019'!D241+'4th FY 2019'!D241</f>
        <v>14432491</v>
      </c>
      <c r="E241" s="48">
        <f>'1st FY 2019'!E241+'2nd FY 2019'!E241+'3rd FY 2019'!E241+'4th FY 2019'!E241</f>
        <v>10307537.15</v>
      </c>
      <c r="F241" s="48">
        <f>'1st FY 2019'!F241+'2nd FY 2019'!F241+'3rd FY 2019'!F241+'4th FY 2019'!F241</f>
        <v>4124953.8499999996</v>
      </c>
      <c r="G241" s="48">
        <f>'1st FY 2019'!G241+'2nd FY 2019'!G241+'3rd FY 2019'!G241+'4th FY 2019'!G241</f>
        <v>1340611.1299999999</v>
      </c>
    </row>
    <row r="242" spans="1:7" x14ac:dyDescent="0.25">
      <c r="A242" s="30" t="s">
        <v>15</v>
      </c>
      <c r="B242" s="30">
        <f t="shared" ref="B242:G242" si="27">SUM(B239:B241)</f>
        <v>0</v>
      </c>
      <c r="C242" s="30">
        <f t="shared" si="27"/>
        <v>0</v>
      </c>
      <c r="D242" s="49">
        <f t="shared" si="27"/>
        <v>15027291</v>
      </c>
      <c r="E242" s="49">
        <f t="shared" si="27"/>
        <v>10714009.65</v>
      </c>
      <c r="F242" s="49">
        <f t="shared" si="27"/>
        <v>4313281.3499999996</v>
      </c>
      <c r="G242" s="49">
        <f t="shared" si="27"/>
        <v>1389576.3399999999</v>
      </c>
    </row>
    <row r="243" spans="1:7" x14ac:dyDescent="0.25">
      <c r="A243" s="32"/>
      <c r="B243" s="32"/>
      <c r="C243" s="32"/>
      <c r="D243" s="51"/>
      <c r="E243" s="51"/>
      <c r="F243" s="51"/>
      <c r="G243" s="51"/>
    </row>
    <row r="244" spans="1:7" ht="13.5" thickBot="1" x14ac:dyDescent="0.35">
      <c r="A244" s="24" t="s">
        <v>47</v>
      </c>
      <c r="B244" s="24"/>
      <c r="C244" s="32"/>
      <c r="D244" s="51"/>
      <c r="E244" s="51"/>
      <c r="F244" s="51"/>
      <c r="G244" s="51"/>
    </row>
    <row r="245" spans="1:7" ht="13" thickTop="1" x14ac:dyDescent="0.25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" thickBot="1" x14ac:dyDescent="0.3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" thickTop="1" x14ac:dyDescent="0.25">
      <c r="A247" s="26" t="s">
        <v>12</v>
      </c>
      <c r="B247" s="14">
        <f>'4th FY 2019'!B247</f>
        <v>0</v>
      </c>
      <c r="C247" s="14">
        <f>'4th FY 2019'!C247</f>
        <v>0</v>
      </c>
      <c r="D247" s="48">
        <f>'1st FY 2019'!D247+'2nd FY 2019'!D247+'3rd FY 2019'!D247+'4th FY 2019'!D247</f>
        <v>691970</v>
      </c>
      <c r="E247" s="48">
        <f>'1st FY 2019'!E247+'2nd FY 2019'!E247+'3rd FY 2019'!E247+'4th FY 2019'!E247</f>
        <v>485667.65</v>
      </c>
      <c r="F247" s="48">
        <f>'1st FY 2019'!F247+'2nd FY 2019'!F247+'3rd FY 2019'!F247+'4th FY 2019'!F247</f>
        <v>206302.34999999998</v>
      </c>
      <c r="G247" s="48">
        <f>'1st FY 2019'!G247+'2nd FY 2019'!G247+'3rd FY 2019'!G247+'4th FY 2019'!G247</f>
        <v>53638.75</v>
      </c>
    </row>
    <row r="248" spans="1:7" x14ac:dyDescent="0.25">
      <c r="A248" s="26" t="s">
        <v>13</v>
      </c>
      <c r="B248" s="14">
        <f>'4th FY 2019'!B248</f>
        <v>0</v>
      </c>
      <c r="C248" s="14">
        <f>'4th FY 2019'!C248</f>
        <v>0</v>
      </c>
      <c r="D248" s="48">
        <f>'1st FY 2019'!D248+'2nd FY 2019'!D248+'3rd FY 2019'!D248+'4th FY 2019'!D248</f>
        <v>150080</v>
      </c>
      <c r="E248" s="48">
        <f>'1st FY 2019'!E248+'2nd FY 2019'!E248+'3rd FY 2019'!E248+'4th FY 2019'!E248</f>
        <v>100674.55</v>
      </c>
      <c r="F248" s="48">
        <f>'1st FY 2019'!F248+'2nd FY 2019'!F248+'3rd FY 2019'!F248+'4th FY 2019'!F248</f>
        <v>49405.45</v>
      </c>
      <c r="G248" s="48">
        <f>'1st FY 2019'!G248+'2nd FY 2019'!G248+'3rd FY 2019'!G248+'4th FY 2019'!G248</f>
        <v>12845.45</v>
      </c>
    </row>
    <row r="249" spans="1:7" x14ac:dyDescent="0.25">
      <c r="A249" s="26" t="s">
        <v>14</v>
      </c>
      <c r="B249" s="14">
        <f>'4th FY 2019'!B249</f>
        <v>0</v>
      </c>
      <c r="C249" s="14">
        <f>'4th FY 2019'!C249</f>
        <v>0</v>
      </c>
      <c r="D249" s="48">
        <f>'1st FY 2019'!D249+'2nd FY 2019'!D249+'3rd FY 2019'!D249+'4th FY 2019'!D249</f>
        <v>24557514</v>
      </c>
      <c r="E249" s="48">
        <f>'1st FY 2019'!E249+'2nd FY 2019'!E249+'3rd FY 2019'!E249+'4th FY 2019'!E249</f>
        <v>17388087.800000001</v>
      </c>
      <c r="F249" s="48">
        <f>'1st FY 2019'!F249+'2nd FY 2019'!F249+'3rd FY 2019'!F249+'4th FY 2019'!F249</f>
        <v>7169426.1999999993</v>
      </c>
      <c r="G249" s="48">
        <f>'1st FY 2019'!G249+'2nd FY 2019'!G249+'3rd FY 2019'!G249+'4th FY 2019'!G249</f>
        <v>2330065.0699999998</v>
      </c>
    </row>
    <row r="250" spans="1:7" x14ac:dyDescent="0.25">
      <c r="A250" s="30" t="s">
        <v>15</v>
      </c>
      <c r="B250" s="30">
        <f t="shared" ref="B250:G250" si="28">SUM(B247:B249)</f>
        <v>0</v>
      </c>
      <c r="C250" s="30">
        <f t="shared" si="28"/>
        <v>0</v>
      </c>
      <c r="D250" s="49">
        <f t="shared" si="28"/>
        <v>25399564</v>
      </c>
      <c r="E250" s="49">
        <f t="shared" si="28"/>
        <v>17974430</v>
      </c>
      <c r="F250" s="49">
        <f t="shared" si="28"/>
        <v>7425133.9999999991</v>
      </c>
      <c r="G250" s="49">
        <f t="shared" si="28"/>
        <v>2396549.27</v>
      </c>
    </row>
    <row r="251" spans="1:7" x14ac:dyDescent="0.25">
      <c r="A251" s="32"/>
      <c r="B251" s="32"/>
      <c r="C251" s="32"/>
      <c r="D251" s="51"/>
      <c r="E251" s="51"/>
      <c r="F251" s="51"/>
      <c r="G251" s="51"/>
    </row>
    <row r="252" spans="1:7" ht="13.5" thickBot="1" x14ac:dyDescent="0.35">
      <c r="A252" s="24" t="s">
        <v>48</v>
      </c>
      <c r="B252" s="24"/>
      <c r="C252" s="32"/>
      <c r="D252" s="51"/>
      <c r="E252" s="51"/>
      <c r="F252" s="51"/>
      <c r="G252" s="51"/>
    </row>
    <row r="253" spans="1:7" ht="13" thickTop="1" x14ac:dyDescent="0.25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" thickBot="1" x14ac:dyDescent="0.3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" thickTop="1" x14ac:dyDescent="0.25">
      <c r="A255" s="26" t="s">
        <v>12</v>
      </c>
      <c r="B255" s="14">
        <f>'4th FY 2019'!B255</f>
        <v>0</v>
      </c>
      <c r="C255" s="14">
        <f>'4th FY 2019'!C255</f>
        <v>0</v>
      </c>
      <c r="D255" s="48">
        <f>'1st FY 2019'!D255+'2nd FY 2019'!D255+'3rd FY 2019'!D255+'4th FY 2019'!D255</f>
        <v>210084</v>
      </c>
      <c r="E255" s="48">
        <f>'1st FY 2019'!E255+'2nd FY 2019'!E255+'3rd FY 2019'!E255+'4th FY 2019'!E255</f>
        <v>138595.79999999999</v>
      </c>
      <c r="F255" s="48">
        <f>'1st FY 2019'!F255+'2nd FY 2019'!F255+'3rd FY 2019'!F255+'4th FY 2019'!F255</f>
        <v>71488.200000000012</v>
      </c>
      <c r="G255" s="48">
        <f>'1st FY 2019'!G255+'2nd FY 2019'!G255+'3rd FY 2019'!G255+'4th FY 2019'!G255</f>
        <v>18586.939999999999</v>
      </c>
    </row>
    <row r="256" spans="1:7" x14ac:dyDescent="0.25">
      <c r="A256" s="26" t="s">
        <v>13</v>
      </c>
      <c r="B256" s="14">
        <f>'4th FY 2019'!B256</f>
        <v>0</v>
      </c>
      <c r="C256" s="14">
        <f>'4th FY 2019'!C256</f>
        <v>0</v>
      </c>
      <c r="D256" s="48">
        <f>'1st FY 2019'!D256+'2nd FY 2019'!D256+'3rd FY 2019'!D256+'4th FY 2019'!D256</f>
        <v>181762</v>
      </c>
      <c r="E256" s="48">
        <f>'1st FY 2019'!E256+'2nd FY 2019'!E256+'3rd FY 2019'!E256+'4th FY 2019'!E256</f>
        <v>137448.35</v>
      </c>
      <c r="F256" s="48">
        <f>'1st FY 2019'!F256+'2nd FY 2019'!F256+'3rd FY 2019'!F256+'4th FY 2019'!F256</f>
        <v>44313.649999999994</v>
      </c>
      <c r="G256" s="48">
        <f>'1st FY 2019'!G256+'2nd FY 2019'!G256+'3rd FY 2019'!G256+'4th FY 2019'!G256</f>
        <v>11521.6</v>
      </c>
    </row>
    <row r="257" spans="1:11" x14ac:dyDescent="0.25">
      <c r="A257" s="26" t="s">
        <v>14</v>
      </c>
      <c r="B257" s="14">
        <f>'4th FY 2019'!B257</f>
        <v>0</v>
      </c>
      <c r="C257" s="14">
        <f>'4th FY 2019'!C257</f>
        <v>0</v>
      </c>
      <c r="D257" s="48">
        <f>'1st FY 2019'!D257+'2nd FY 2019'!D257+'3rd FY 2019'!D257+'4th FY 2019'!D257</f>
        <v>3311462</v>
      </c>
      <c r="E257" s="48">
        <f>'1st FY 2019'!E257+'2nd FY 2019'!E257+'3rd FY 2019'!E257+'4th FY 2019'!E257</f>
        <v>2290375</v>
      </c>
      <c r="F257" s="48">
        <f>'1st FY 2019'!F257+'2nd FY 2019'!F257+'3rd FY 2019'!F257+'4th FY 2019'!F257</f>
        <v>1021087</v>
      </c>
      <c r="G257" s="48">
        <f>'1st FY 2019'!G257+'2nd FY 2019'!G257+'3rd FY 2019'!G257+'4th FY 2019'!G257</f>
        <v>331853.5</v>
      </c>
    </row>
    <row r="258" spans="1:11" x14ac:dyDescent="0.25">
      <c r="A258" s="30" t="s">
        <v>15</v>
      </c>
      <c r="B258" s="30">
        <f t="shared" ref="B258:G258" si="29">SUM(B255:B257)</f>
        <v>0</v>
      </c>
      <c r="C258" s="30">
        <f t="shared" si="29"/>
        <v>0</v>
      </c>
      <c r="D258" s="49">
        <f t="shared" si="29"/>
        <v>3703308</v>
      </c>
      <c r="E258" s="49">
        <f t="shared" si="29"/>
        <v>2566419.15</v>
      </c>
      <c r="F258" s="49">
        <f t="shared" si="29"/>
        <v>1136888.8500000001</v>
      </c>
      <c r="G258" s="49">
        <f t="shared" si="29"/>
        <v>361962.04</v>
      </c>
    </row>
    <row r="259" spans="1:11" x14ac:dyDescent="0.25">
      <c r="A259" s="14"/>
      <c r="B259" s="14"/>
      <c r="C259" s="14"/>
    </row>
    <row r="260" spans="1:11" ht="15.5" x14ac:dyDescent="0.35">
      <c r="A260" s="79" t="s">
        <v>49</v>
      </c>
      <c r="B260" s="79"/>
      <c r="C260" s="79"/>
      <c r="D260" s="79"/>
      <c r="E260" s="79"/>
    </row>
    <row r="261" spans="1:11" ht="16" thickBot="1" x14ac:dyDescent="0.4">
      <c r="A261" s="18"/>
      <c r="B261" s="18"/>
      <c r="C261" s="18"/>
      <c r="D261" s="56"/>
      <c r="E261" s="56"/>
    </row>
    <row r="262" spans="1:11" ht="13.5" customHeight="1" thickTop="1" x14ac:dyDescent="0.25">
      <c r="A262" s="80" t="s">
        <v>54</v>
      </c>
      <c r="B262" s="82" t="s">
        <v>55</v>
      </c>
      <c r="C262" s="84" t="s">
        <v>56</v>
      </c>
      <c r="D262" s="74" t="s">
        <v>65</v>
      </c>
      <c r="E262" s="74" t="s">
        <v>64</v>
      </c>
      <c r="F262" s="74" t="s">
        <v>62</v>
      </c>
      <c r="G262" s="76" t="s">
        <v>63</v>
      </c>
      <c r="H262" s="14"/>
      <c r="I262" s="14"/>
      <c r="J262" s="14"/>
      <c r="K262" s="14"/>
    </row>
    <row r="263" spans="1:11" ht="13" thickBot="1" x14ac:dyDescent="0.3">
      <c r="A263" s="81"/>
      <c r="B263" s="83"/>
      <c r="C263" s="85"/>
      <c r="D263" s="75"/>
      <c r="E263" s="75"/>
      <c r="F263" s="75"/>
      <c r="G263" s="77"/>
      <c r="H263" s="17"/>
      <c r="I263" s="17"/>
      <c r="J263" s="17"/>
      <c r="K263" s="17"/>
    </row>
    <row r="264" spans="1:11" ht="13" thickTop="1" x14ac:dyDescent="0.25"/>
    <row r="265" spans="1:11" x14ac:dyDescent="0.25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67881831.25</v>
      </c>
      <c r="E265" s="40">
        <f>SUMIF($A$1:$A$258,"TYPE 1",$E$1:$E$258)</f>
        <v>45894420.949999973</v>
      </c>
      <c r="F265" s="40">
        <f>SUMIF($A$1:$A$258,"TYPE 1",$F$1:$F$258)</f>
        <v>21987410.300000004</v>
      </c>
      <c r="G265" s="40">
        <f>SUMIF($A$1:$A$258,"TYPE 1",$G$1:$G$258)</f>
        <v>5716740.870000002</v>
      </c>
      <c r="H265" s="15"/>
      <c r="I265" s="15"/>
      <c r="J265" s="15"/>
      <c r="K265" s="15"/>
    </row>
    <row r="266" spans="1:11" x14ac:dyDescent="0.25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27090450</v>
      </c>
      <c r="E266" s="40">
        <f>SUMIF($A$1:$A$258,"TYPE 2",$E$1:$E$258)</f>
        <v>18372354.350000005</v>
      </c>
      <c r="F266" s="40">
        <f>SUMIF($A$1:$A$258,"TYPE 2",$F$1:$F$258)</f>
        <v>8718095.6500000022</v>
      </c>
      <c r="G266" s="40">
        <f>SUMIF($A$1:$A$258,"TYPE 2",$G$1:$G$258)</f>
        <v>2266711.91</v>
      </c>
      <c r="H266" s="15"/>
      <c r="I266" s="15"/>
      <c r="J266" s="15"/>
      <c r="K266" s="15"/>
    </row>
    <row r="267" spans="1:11" x14ac:dyDescent="0.25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1072507</v>
      </c>
      <c r="E267" s="40">
        <f>SUMIF($A$1:$A$258,"TYPE 3",$E$1:$E$258)</f>
        <v>771803.5</v>
      </c>
      <c r="F267" s="40">
        <f>SUMIF($A$1:$A$258,"TYPE 3",$F$1:$F$258)</f>
        <v>300703.5</v>
      </c>
      <c r="G267" s="40">
        <f>SUMIF($A$1:$A$258,"TYPE 3",$G$1:$G$258)</f>
        <v>78183.03</v>
      </c>
      <c r="H267" s="15"/>
      <c r="I267" s="15"/>
      <c r="J267" s="15"/>
      <c r="K267" s="15"/>
    </row>
    <row r="268" spans="1:11" x14ac:dyDescent="0.25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40254795.25</v>
      </c>
      <c r="E268" s="40">
        <f>SUMIF($A$1:$A$258,"TYPE 4",$E$1:$E$258)</f>
        <v>28935286.100000001</v>
      </c>
      <c r="F268" s="40">
        <f>SUMIF($A$1:$A$258,"TYPE 4",$F$1:$F$258)</f>
        <v>11319509.150000002</v>
      </c>
      <c r="G268" s="40">
        <f>SUMIF($A$1:$A$258,"TYPE 4",$G$1:$G$258)</f>
        <v>2037514.58</v>
      </c>
      <c r="H268" s="15"/>
      <c r="I268" s="15"/>
      <c r="J268" s="15"/>
      <c r="K268" s="15"/>
    </row>
    <row r="269" spans="1:11" ht="14" x14ac:dyDescent="0.4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344861995.5</v>
      </c>
      <c r="E269" s="40">
        <f>SUMIF($A$1:$A$258,"TYPE 5",$E$1:$E$258)</f>
        <v>244380165.5</v>
      </c>
      <c r="F269" s="40">
        <f>SUMIF($A$1:$A$258,"TYPE 5",$F$1:$F$258)</f>
        <v>100481830.00000001</v>
      </c>
      <c r="G269" s="40">
        <f>SUMIF($A$1:$A$258,"TYPE 5",$G$1:$G$258)</f>
        <v>32656619.500000004</v>
      </c>
      <c r="H269" s="16"/>
      <c r="I269" s="16"/>
      <c r="J269" s="16"/>
      <c r="K269" s="16"/>
    </row>
    <row r="270" spans="1:11" ht="13" thickBot="1" x14ac:dyDescent="0.3">
      <c r="A270" s="13" t="s">
        <v>15</v>
      </c>
      <c r="B270" s="42">
        <f t="shared" ref="B270:G270" si="30">SUM(B265:B269)</f>
        <v>0</v>
      </c>
      <c r="C270" s="42">
        <f t="shared" si="30"/>
        <v>0</v>
      </c>
      <c r="D270" s="57">
        <f t="shared" si="30"/>
        <v>481161579</v>
      </c>
      <c r="E270" s="57">
        <f t="shared" si="30"/>
        <v>338354030.39999998</v>
      </c>
      <c r="F270" s="57">
        <f t="shared" si="30"/>
        <v>142807548.60000002</v>
      </c>
      <c r="G270" s="57">
        <f t="shared" si="30"/>
        <v>42755769.890000008</v>
      </c>
      <c r="H270" s="15"/>
      <c r="I270" s="15"/>
      <c r="J270" s="15"/>
      <c r="K270" s="15"/>
    </row>
    <row r="271" spans="1:11" ht="13" thickTop="1" x14ac:dyDescent="0.25">
      <c r="A271" s="78"/>
      <c r="B271" s="78"/>
      <c r="C271" s="78"/>
      <c r="D271" s="78"/>
      <c r="E271" s="48"/>
      <c r="F271" s="63"/>
      <c r="G271" s="63"/>
    </row>
    <row r="272" spans="1:11" x14ac:dyDescent="0.25">
      <c r="A272" s="13" t="s">
        <v>57</v>
      </c>
      <c r="B272" s="13"/>
      <c r="C272" s="13"/>
      <c r="D272" s="58"/>
      <c r="E272" s="48"/>
    </row>
    <row r="273" spans="1:1" x14ac:dyDescent="0.25">
      <c r="A273" s="9" t="s">
        <v>58</v>
      </c>
    </row>
    <row r="274" spans="1:1" x14ac:dyDescent="0.25">
      <c r="A274" s="9" t="s">
        <v>59</v>
      </c>
    </row>
    <row r="275" spans="1:1" x14ac:dyDescent="0.25">
      <c r="A275" s="9" t="s">
        <v>60</v>
      </c>
    </row>
    <row r="276" spans="1:1" x14ac:dyDescent="0.25">
      <c r="A276" s="9" t="s">
        <v>61</v>
      </c>
    </row>
    <row r="278" spans="1:1" x14ac:dyDescent="0.25">
      <c r="A278" s="9" t="s">
        <v>66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3" footer="0.25"/>
  <pageSetup orientation="portrait" r:id="rId1"/>
  <headerFooter>
    <oddHeader xml:space="preserve">&amp;C&amp;"Arial,Bold" LOUISIANA STATE POLICE GAMING ENFORCEMENT DIVISION    
VIDEO GAMING REVENUE REPORT      
FISCAL YEAR 2019
JULY 2018 - JUNE 2019
</oddHeader>
    <oddFooter>&amp;CPage &amp;P&amp;Rprepared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view="pageLayout" zoomScale="200" zoomScaleNormal="200" zoomScalePageLayoutView="200" workbookViewId="0">
      <selection activeCell="D104" sqref="D104"/>
    </sheetView>
  </sheetViews>
  <sheetFormatPr defaultColWidth="9.1796875" defaultRowHeight="12.5" x14ac:dyDescent="0.25"/>
  <cols>
    <col min="1" max="1" width="12" style="9" customWidth="1"/>
    <col min="2" max="2" width="9.1796875" style="9" customWidth="1"/>
    <col min="3" max="3" width="6.453125" style="9" customWidth="1"/>
    <col min="4" max="6" width="16.81640625" style="9" bestFit="1" customWidth="1"/>
    <col min="7" max="7" width="15.453125" style="9" bestFit="1" customWidth="1"/>
    <col min="8" max="10" width="16.81640625" style="9" bestFit="1" customWidth="1"/>
    <col min="11" max="11" width="15.7265625" style="9" bestFit="1" customWidth="1"/>
    <col min="12" max="16384" width="9.1796875" style="9"/>
  </cols>
  <sheetData>
    <row r="1" spans="1:8" ht="13.5" thickBot="1" x14ac:dyDescent="0.35">
      <c r="A1" s="24" t="s">
        <v>18</v>
      </c>
      <c r="B1" s="24"/>
      <c r="G1" s="24"/>
      <c r="H1" s="24"/>
    </row>
    <row r="2" spans="1:8" ht="13.5" thickTop="1" x14ac:dyDescent="0.3">
      <c r="A2" s="23" t="s">
        <v>1</v>
      </c>
      <c r="B2" s="22" t="s">
        <v>2</v>
      </c>
      <c r="C2" s="22" t="s">
        <v>2</v>
      </c>
      <c r="D2" s="22" t="s">
        <v>7</v>
      </c>
      <c r="E2" s="22" t="s">
        <v>7</v>
      </c>
      <c r="F2" s="22" t="s">
        <v>5</v>
      </c>
      <c r="G2" s="35" t="s">
        <v>10</v>
      </c>
      <c r="H2" s="24"/>
    </row>
    <row r="3" spans="1:8" ht="13" thickBot="1" x14ac:dyDescent="0.3">
      <c r="A3" s="21" t="s">
        <v>0</v>
      </c>
      <c r="B3" s="20" t="s">
        <v>3</v>
      </c>
      <c r="C3" s="20" t="s">
        <v>4</v>
      </c>
      <c r="D3" s="20" t="s">
        <v>8</v>
      </c>
      <c r="E3" s="20" t="s">
        <v>9</v>
      </c>
      <c r="F3" s="20" t="s">
        <v>6</v>
      </c>
      <c r="G3" s="19" t="s">
        <v>11</v>
      </c>
    </row>
    <row r="4" spans="1:8" ht="13" thickTop="1" x14ac:dyDescent="0.25">
      <c r="A4" s="14" t="s">
        <v>12</v>
      </c>
      <c r="B4" s="6">
        <v>57</v>
      </c>
      <c r="C4" s="6">
        <v>19</v>
      </c>
      <c r="D4" s="65">
        <v>1212493</v>
      </c>
      <c r="E4" s="65">
        <v>838226.35</v>
      </c>
      <c r="F4" s="67">
        <f>SUM(D4-E4)</f>
        <v>374266.65</v>
      </c>
      <c r="G4" s="65">
        <v>97309.48</v>
      </c>
    </row>
    <row r="5" spans="1:8" x14ac:dyDescent="0.25">
      <c r="A5" s="14" t="s">
        <v>13</v>
      </c>
      <c r="B5" s="6">
        <v>22</v>
      </c>
      <c r="C5" s="6">
        <v>8</v>
      </c>
      <c r="D5" s="65">
        <v>316825</v>
      </c>
      <c r="E5" s="65">
        <v>221102.65</v>
      </c>
      <c r="F5" s="67">
        <f>SUM(D5-E5)</f>
        <v>95722.35</v>
      </c>
      <c r="G5" s="65">
        <v>24887.919999999998</v>
      </c>
    </row>
    <row r="6" spans="1:8" x14ac:dyDescent="0.25">
      <c r="A6" s="26" t="s">
        <v>14</v>
      </c>
      <c r="B6" s="6">
        <v>392</v>
      </c>
      <c r="C6" s="6">
        <v>9</v>
      </c>
      <c r="D6" s="65">
        <v>18799239</v>
      </c>
      <c r="E6" s="65">
        <v>13404151.9</v>
      </c>
      <c r="F6" s="68">
        <f>SUM(D6-E6)</f>
        <v>5395087.0999999996</v>
      </c>
      <c r="G6" s="65">
        <v>1753404.78</v>
      </c>
    </row>
    <row r="7" spans="1:8" x14ac:dyDescent="0.25">
      <c r="A7" s="30" t="s">
        <v>15</v>
      </c>
      <c r="B7" s="30">
        <f t="shared" ref="B7:G7" si="0">SUM(B4:B6)</f>
        <v>471</v>
      </c>
      <c r="C7" s="30">
        <f t="shared" si="0"/>
        <v>36</v>
      </c>
      <c r="D7" s="70">
        <f t="shared" si="0"/>
        <v>20328557</v>
      </c>
      <c r="E7" s="70">
        <f t="shared" si="0"/>
        <v>14463480.9</v>
      </c>
      <c r="F7" s="69">
        <f>SUM(F4:F6)</f>
        <v>5865076.0999999996</v>
      </c>
      <c r="G7" s="70">
        <f t="shared" si="0"/>
        <v>1875602.18</v>
      </c>
    </row>
    <row r="8" spans="1:8" x14ac:dyDescent="0.25">
      <c r="A8" s="26"/>
      <c r="B8" s="26"/>
      <c r="C8" s="26"/>
      <c r="D8" s="29"/>
      <c r="E8" s="29"/>
      <c r="F8" s="29"/>
      <c r="G8" s="29"/>
    </row>
    <row r="9" spans="1:8" ht="13.5" thickBot="1" x14ac:dyDescent="0.35">
      <c r="A9" s="24" t="s">
        <v>19</v>
      </c>
      <c r="B9" s="24"/>
      <c r="C9" s="32"/>
      <c r="D9" s="32"/>
      <c r="E9" s="32"/>
      <c r="F9" s="32"/>
      <c r="G9" s="32"/>
    </row>
    <row r="10" spans="1:8" ht="13" thickTop="1" x14ac:dyDescent="0.25">
      <c r="A10" s="33" t="s">
        <v>1</v>
      </c>
      <c r="B10" s="34" t="s">
        <v>2</v>
      </c>
      <c r="C10" s="34" t="s">
        <v>2</v>
      </c>
      <c r="D10" s="34" t="s">
        <v>7</v>
      </c>
      <c r="E10" s="34" t="s">
        <v>7</v>
      </c>
      <c r="F10" s="34" t="s">
        <v>5</v>
      </c>
      <c r="G10" s="35" t="s">
        <v>10</v>
      </c>
    </row>
    <row r="11" spans="1:8" ht="13" thickBot="1" x14ac:dyDescent="0.3">
      <c r="A11" s="36" t="s">
        <v>0</v>
      </c>
      <c r="B11" s="37" t="s">
        <v>3</v>
      </c>
      <c r="C11" s="37" t="s">
        <v>4</v>
      </c>
      <c r="D11" s="37" t="s">
        <v>8</v>
      </c>
      <c r="E11" s="37" t="s">
        <v>9</v>
      </c>
      <c r="F11" s="37" t="s">
        <v>6</v>
      </c>
      <c r="G11" s="38" t="s">
        <v>11</v>
      </c>
    </row>
    <row r="12" spans="1:8" ht="13" thickTop="1" x14ac:dyDescent="0.25">
      <c r="A12" s="26" t="s">
        <v>12</v>
      </c>
      <c r="B12" s="66">
        <v>30</v>
      </c>
      <c r="C12" s="66">
        <v>10</v>
      </c>
      <c r="D12" s="65">
        <v>521317</v>
      </c>
      <c r="E12" s="65">
        <v>365957.5</v>
      </c>
      <c r="F12" s="29">
        <f>SUM(D12-E12)</f>
        <v>155359.5</v>
      </c>
      <c r="G12" s="65">
        <v>40393.589999999997</v>
      </c>
    </row>
    <row r="13" spans="1:8" x14ac:dyDescent="0.25">
      <c r="A13" s="26" t="s">
        <v>13</v>
      </c>
      <c r="B13" s="66">
        <v>15</v>
      </c>
      <c r="C13" s="66">
        <v>5</v>
      </c>
      <c r="D13" s="65">
        <v>241309</v>
      </c>
      <c r="E13" s="65">
        <v>151729.15</v>
      </c>
      <c r="F13" s="29">
        <f>SUM(D13-E13)</f>
        <v>89579.85</v>
      </c>
      <c r="G13" s="65">
        <v>23290.78</v>
      </c>
    </row>
    <row r="14" spans="1:8" x14ac:dyDescent="0.25">
      <c r="A14" s="26" t="s">
        <v>14</v>
      </c>
      <c r="B14" s="66">
        <v>105</v>
      </c>
      <c r="C14" s="66">
        <v>3</v>
      </c>
      <c r="D14" s="65">
        <v>3596008</v>
      </c>
      <c r="E14" s="65">
        <v>2491060</v>
      </c>
      <c r="F14" s="39">
        <f>SUM(D14-E14)</f>
        <v>1104948</v>
      </c>
      <c r="G14" s="65">
        <v>359108.51</v>
      </c>
    </row>
    <row r="15" spans="1:8" x14ac:dyDescent="0.25">
      <c r="A15" s="30" t="s">
        <v>15</v>
      </c>
      <c r="B15" s="30">
        <f t="shared" ref="B15:G15" si="1">SUM(B12:B14)</f>
        <v>150</v>
      </c>
      <c r="C15" s="30">
        <f t="shared" si="1"/>
        <v>18</v>
      </c>
      <c r="D15" s="31">
        <f t="shared" si="1"/>
        <v>4358634</v>
      </c>
      <c r="E15" s="31">
        <f t="shared" si="1"/>
        <v>3008746.65</v>
      </c>
      <c r="F15" s="31">
        <f t="shared" si="1"/>
        <v>1349887.35</v>
      </c>
      <c r="G15" s="31">
        <f t="shared" si="1"/>
        <v>422792.88</v>
      </c>
    </row>
    <row r="16" spans="1:8" x14ac:dyDescent="0.25">
      <c r="A16" s="26"/>
      <c r="B16" s="26"/>
      <c r="C16" s="26"/>
      <c r="D16" s="29"/>
      <c r="E16" s="29"/>
      <c r="F16" s="29"/>
      <c r="G16" s="29"/>
    </row>
    <row r="17" spans="1:7" ht="13.5" thickBot="1" x14ac:dyDescent="0.35">
      <c r="A17" s="24" t="s">
        <v>20</v>
      </c>
      <c r="B17" s="24"/>
      <c r="C17" s="32"/>
      <c r="D17" s="32"/>
      <c r="E17" s="32"/>
      <c r="F17" s="32"/>
      <c r="G17" s="32"/>
    </row>
    <row r="18" spans="1:7" ht="13" thickTop="1" x14ac:dyDescent="0.25">
      <c r="A18" s="33" t="s">
        <v>1</v>
      </c>
      <c r="B18" s="34" t="s">
        <v>2</v>
      </c>
      <c r="C18" s="34" t="s">
        <v>2</v>
      </c>
      <c r="D18" s="34" t="s">
        <v>7</v>
      </c>
      <c r="E18" s="34" t="s">
        <v>7</v>
      </c>
      <c r="F18" s="34" t="s">
        <v>5</v>
      </c>
      <c r="G18" s="35" t="s">
        <v>10</v>
      </c>
    </row>
    <row r="19" spans="1:7" ht="13" thickBot="1" x14ac:dyDescent="0.3">
      <c r="A19" s="36" t="s">
        <v>0</v>
      </c>
      <c r="B19" s="37" t="s">
        <v>3</v>
      </c>
      <c r="C19" s="37" t="s">
        <v>4</v>
      </c>
      <c r="D19" s="37" t="s">
        <v>8</v>
      </c>
      <c r="E19" s="37" t="s">
        <v>9</v>
      </c>
      <c r="F19" s="37" t="s">
        <v>6</v>
      </c>
      <c r="G19" s="38" t="s">
        <v>11</v>
      </c>
    </row>
    <row r="20" spans="1:7" ht="13" thickTop="1" x14ac:dyDescent="0.25">
      <c r="A20" s="26" t="s">
        <v>12</v>
      </c>
      <c r="B20" s="66">
        <v>24</v>
      </c>
      <c r="C20" s="66">
        <v>8</v>
      </c>
      <c r="D20" s="65">
        <v>434881</v>
      </c>
      <c r="E20" s="65">
        <v>292592</v>
      </c>
      <c r="F20" s="25">
        <f>SUM(D20-E20)</f>
        <v>142289</v>
      </c>
      <c r="G20" s="65">
        <v>36995.26</v>
      </c>
    </row>
    <row r="21" spans="1:7" x14ac:dyDescent="0.25">
      <c r="A21" s="26" t="s">
        <v>13</v>
      </c>
      <c r="B21" s="66">
        <v>14</v>
      </c>
      <c r="C21" s="66">
        <v>6</v>
      </c>
      <c r="D21" s="65">
        <v>124297</v>
      </c>
      <c r="E21" s="65">
        <v>70906.350000000006</v>
      </c>
      <c r="F21" s="25">
        <f>SUM(D21-E21)</f>
        <v>53390.649999999994</v>
      </c>
      <c r="G21" s="65">
        <v>13881.59</v>
      </c>
    </row>
    <row r="22" spans="1:7" x14ac:dyDescent="0.25">
      <c r="A22" s="26" t="s">
        <v>14</v>
      </c>
      <c r="B22" s="66">
        <v>84</v>
      </c>
      <c r="C22" s="66">
        <v>3</v>
      </c>
      <c r="D22" s="65">
        <v>2437389</v>
      </c>
      <c r="E22" s="65">
        <v>1663212.9</v>
      </c>
      <c r="F22" s="25">
        <f>SUM(D22-E22)</f>
        <v>774176.10000000009</v>
      </c>
      <c r="G22" s="65">
        <v>251607.47</v>
      </c>
    </row>
    <row r="23" spans="1:7" x14ac:dyDescent="0.25">
      <c r="A23" s="30" t="s">
        <v>15</v>
      </c>
      <c r="B23" s="30">
        <f t="shared" ref="B23:G23" si="2">SUM(B20:B22)</f>
        <v>122</v>
      </c>
      <c r="C23" s="30">
        <f t="shared" si="2"/>
        <v>17</v>
      </c>
      <c r="D23" s="31">
        <f t="shared" si="2"/>
        <v>2996567</v>
      </c>
      <c r="E23" s="31">
        <f t="shared" si="2"/>
        <v>2026711.25</v>
      </c>
      <c r="F23" s="31">
        <f t="shared" si="2"/>
        <v>969855.75000000012</v>
      </c>
      <c r="G23" s="31">
        <f t="shared" si="2"/>
        <v>302484.32</v>
      </c>
    </row>
    <row r="24" spans="1:7" x14ac:dyDescent="0.25">
      <c r="A24" s="32"/>
      <c r="B24" s="32"/>
      <c r="C24" s="32"/>
      <c r="D24" s="32"/>
      <c r="E24" s="32"/>
      <c r="F24" s="32"/>
      <c r="G24" s="32"/>
    </row>
    <row r="25" spans="1:7" ht="13.5" thickBot="1" x14ac:dyDescent="0.35">
      <c r="A25" s="24" t="s">
        <v>21</v>
      </c>
      <c r="B25" s="24"/>
      <c r="C25" s="32"/>
      <c r="D25" s="32"/>
      <c r="E25" s="32"/>
      <c r="F25" s="32"/>
      <c r="G25" s="32"/>
    </row>
    <row r="26" spans="1:7" ht="13" thickTop="1" x14ac:dyDescent="0.25">
      <c r="A26" s="33" t="s">
        <v>1</v>
      </c>
      <c r="B26" s="34" t="s">
        <v>2</v>
      </c>
      <c r="C26" s="34" t="s">
        <v>2</v>
      </c>
      <c r="D26" s="34" t="s">
        <v>7</v>
      </c>
      <c r="E26" s="34" t="s">
        <v>7</v>
      </c>
      <c r="F26" s="34" t="s">
        <v>5</v>
      </c>
      <c r="G26" s="35" t="s">
        <v>10</v>
      </c>
    </row>
    <row r="27" spans="1:7" ht="13" thickBot="1" x14ac:dyDescent="0.3">
      <c r="A27" s="36" t="s">
        <v>0</v>
      </c>
      <c r="B27" s="37" t="s">
        <v>3</v>
      </c>
      <c r="C27" s="37" t="s">
        <v>4</v>
      </c>
      <c r="D27" s="37" t="s">
        <v>8</v>
      </c>
      <c r="E27" s="37" t="s">
        <v>9</v>
      </c>
      <c r="F27" s="37" t="s">
        <v>6</v>
      </c>
      <c r="G27" s="38" t="s">
        <v>11</v>
      </c>
    </row>
    <row r="28" spans="1:7" ht="13" thickTop="1" x14ac:dyDescent="0.25">
      <c r="A28" s="26" t="s">
        <v>12</v>
      </c>
      <c r="B28" s="66">
        <v>77</v>
      </c>
      <c r="C28" s="66">
        <v>26</v>
      </c>
      <c r="D28" s="65">
        <v>1375588</v>
      </c>
      <c r="E28" s="65">
        <v>926648.1</v>
      </c>
      <c r="F28" s="25">
        <f>SUM(D28-E28)</f>
        <v>448939.9</v>
      </c>
      <c r="G28" s="65">
        <v>116724.6</v>
      </c>
    </row>
    <row r="29" spans="1:7" x14ac:dyDescent="0.25">
      <c r="A29" s="26" t="s">
        <v>13</v>
      </c>
      <c r="B29" s="66">
        <v>40</v>
      </c>
      <c r="C29" s="66">
        <v>14</v>
      </c>
      <c r="D29" s="65">
        <v>689038.75</v>
      </c>
      <c r="E29" s="65">
        <v>406949.85</v>
      </c>
      <c r="F29" s="25">
        <f>SUM(D29-E29)</f>
        <v>282088.90000000002</v>
      </c>
      <c r="G29" s="65">
        <v>73343.240000000005</v>
      </c>
    </row>
    <row r="30" spans="1:7" x14ac:dyDescent="0.25">
      <c r="A30" s="26" t="s">
        <v>16</v>
      </c>
      <c r="B30" s="66">
        <v>12</v>
      </c>
      <c r="C30" s="66">
        <v>1</v>
      </c>
      <c r="D30" s="65">
        <v>103386</v>
      </c>
      <c r="E30" s="65">
        <v>69961</v>
      </c>
      <c r="F30" s="25">
        <f>SUM(D30-E30)</f>
        <v>33425</v>
      </c>
      <c r="G30" s="65">
        <v>8690.49</v>
      </c>
    </row>
    <row r="31" spans="1:7" x14ac:dyDescent="0.25">
      <c r="A31" s="26" t="s">
        <v>14</v>
      </c>
      <c r="B31" s="66">
        <v>116</v>
      </c>
      <c r="C31" s="66">
        <v>4</v>
      </c>
      <c r="D31" s="65">
        <v>4882690</v>
      </c>
      <c r="E31" s="65">
        <v>3331136.6</v>
      </c>
      <c r="F31" s="25">
        <f>SUM(D31-E31)</f>
        <v>1551553.4</v>
      </c>
      <c r="G31" s="65">
        <v>504255.12</v>
      </c>
    </row>
    <row r="32" spans="1:7" x14ac:dyDescent="0.25">
      <c r="A32" s="30" t="s">
        <v>15</v>
      </c>
      <c r="B32" s="30">
        <f t="shared" ref="B32:G32" si="3">SUM(B28:B31)</f>
        <v>245</v>
      </c>
      <c r="C32" s="30">
        <f t="shared" si="3"/>
        <v>45</v>
      </c>
      <c r="D32" s="31">
        <f t="shared" si="3"/>
        <v>7050702.75</v>
      </c>
      <c r="E32" s="31">
        <f t="shared" si="3"/>
        <v>4734695.55</v>
      </c>
      <c r="F32" s="31">
        <f t="shared" si="3"/>
        <v>2316007.2000000002</v>
      </c>
      <c r="G32" s="31">
        <f t="shared" si="3"/>
        <v>703013.45</v>
      </c>
    </row>
    <row r="33" spans="1:7" x14ac:dyDescent="0.25">
      <c r="A33" s="32"/>
      <c r="B33" s="32"/>
      <c r="C33" s="32"/>
      <c r="D33" s="32"/>
      <c r="E33" s="32"/>
      <c r="F33" s="32"/>
      <c r="G33" s="32"/>
    </row>
    <row r="34" spans="1:7" ht="13.5" thickBot="1" x14ac:dyDescent="0.35">
      <c r="A34" s="24" t="s">
        <v>22</v>
      </c>
      <c r="B34" s="24"/>
      <c r="C34" s="32"/>
      <c r="D34" s="32"/>
      <c r="E34" s="32"/>
      <c r="F34" s="32"/>
      <c r="G34" s="32"/>
    </row>
    <row r="35" spans="1:7" ht="13" thickTop="1" x14ac:dyDescent="0.25">
      <c r="A35" s="33" t="s">
        <v>1</v>
      </c>
      <c r="B35" s="34" t="s">
        <v>2</v>
      </c>
      <c r="C35" s="34" t="s">
        <v>2</v>
      </c>
      <c r="D35" s="34" t="s">
        <v>7</v>
      </c>
      <c r="E35" s="34" t="s">
        <v>7</v>
      </c>
      <c r="F35" s="34" t="s">
        <v>5</v>
      </c>
      <c r="G35" s="35" t="s">
        <v>10</v>
      </c>
    </row>
    <row r="36" spans="1:7" ht="13" thickBot="1" x14ac:dyDescent="0.3">
      <c r="A36" s="36" t="s">
        <v>0</v>
      </c>
      <c r="B36" s="37" t="s">
        <v>3</v>
      </c>
      <c r="C36" s="37" t="s">
        <v>4</v>
      </c>
      <c r="D36" s="37" t="s">
        <v>8</v>
      </c>
      <c r="E36" s="37" t="s">
        <v>9</v>
      </c>
      <c r="F36" s="37" t="s">
        <v>6</v>
      </c>
      <c r="G36" s="38" t="s">
        <v>11</v>
      </c>
    </row>
    <row r="37" spans="1:7" ht="13" thickTop="1" x14ac:dyDescent="0.25">
      <c r="A37" s="26" t="s">
        <v>12</v>
      </c>
      <c r="B37" s="66">
        <v>167</v>
      </c>
      <c r="C37" s="66">
        <v>54</v>
      </c>
      <c r="D37" s="65">
        <v>4003094</v>
      </c>
      <c r="E37" s="65">
        <v>2578057.65</v>
      </c>
      <c r="F37" s="25">
        <f>SUM(D37-E37)</f>
        <v>1425036.35</v>
      </c>
      <c r="G37" s="65">
        <v>370509.93</v>
      </c>
    </row>
    <row r="38" spans="1:7" x14ac:dyDescent="0.25">
      <c r="A38" s="26" t="s">
        <v>13</v>
      </c>
      <c r="B38" s="66">
        <v>59</v>
      </c>
      <c r="C38" s="66">
        <v>21</v>
      </c>
      <c r="D38" s="65">
        <v>1100625.25</v>
      </c>
      <c r="E38" s="65">
        <v>730703.05</v>
      </c>
      <c r="F38" s="25">
        <f>SUM(D38-E38)</f>
        <v>369922.19999999995</v>
      </c>
      <c r="G38" s="65">
        <v>96180</v>
      </c>
    </row>
    <row r="39" spans="1:7" x14ac:dyDescent="0.25">
      <c r="A39" s="26" t="s">
        <v>16</v>
      </c>
      <c r="B39" s="66">
        <v>6</v>
      </c>
      <c r="C39" s="66">
        <v>1</v>
      </c>
      <c r="D39" s="65">
        <v>148531</v>
      </c>
      <c r="E39" s="65">
        <v>94270.45</v>
      </c>
      <c r="F39" s="25">
        <f>SUM(D39-E39)</f>
        <v>54260.55</v>
      </c>
      <c r="G39" s="65">
        <v>14107.76</v>
      </c>
    </row>
    <row r="40" spans="1:7" x14ac:dyDescent="0.25">
      <c r="A40" s="26" t="s">
        <v>14</v>
      </c>
      <c r="B40" s="66">
        <v>445</v>
      </c>
      <c r="C40" s="66">
        <v>14</v>
      </c>
      <c r="D40" s="65">
        <v>19448232</v>
      </c>
      <c r="E40" s="65">
        <v>13444803.800000001</v>
      </c>
      <c r="F40" s="25">
        <f>SUM(D40-E40)</f>
        <v>6003428.1999999993</v>
      </c>
      <c r="G40" s="65">
        <v>1951115.69</v>
      </c>
    </row>
    <row r="41" spans="1:7" x14ac:dyDescent="0.25">
      <c r="A41" s="30" t="s">
        <v>15</v>
      </c>
      <c r="B41" s="30">
        <f t="shared" ref="B41:G41" si="4">SUM(B37:B40)</f>
        <v>677</v>
      </c>
      <c r="C41" s="30">
        <f t="shared" si="4"/>
        <v>90</v>
      </c>
      <c r="D41" s="31">
        <f t="shared" si="4"/>
        <v>24700482.25</v>
      </c>
      <c r="E41" s="31">
        <f t="shared" si="4"/>
        <v>16847834.950000003</v>
      </c>
      <c r="F41" s="31">
        <f t="shared" si="4"/>
        <v>7852647.2999999989</v>
      </c>
      <c r="G41" s="31">
        <f t="shared" si="4"/>
        <v>2431913.38</v>
      </c>
    </row>
    <row r="42" spans="1:7" x14ac:dyDescent="0.25">
      <c r="A42" s="32"/>
      <c r="B42" s="32"/>
      <c r="C42" s="32"/>
      <c r="D42" s="32"/>
      <c r="E42" s="32"/>
      <c r="F42" s="32"/>
      <c r="G42" s="32"/>
    </row>
    <row r="43" spans="1:7" ht="13.5" thickBot="1" x14ac:dyDescent="0.35">
      <c r="A43" s="27" t="s">
        <v>23</v>
      </c>
      <c r="B43" s="24"/>
      <c r="C43" s="32"/>
      <c r="D43" s="32"/>
      <c r="E43" s="32"/>
      <c r="F43" s="32"/>
      <c r="G43" s="32"/>
    </row>
    <row r="44" spans="1:7" ht="13" thickTop="1" x14ac:dyDescent="0.25">
      <c r="A44" s="33" t="s">
        <v>1</v>
      </c>
      <c r="B44" s="34" t="s">
        <v>2</v>
      </c>
      <c r="C44" s="34" t="s">
        <v>2</v>
      </c>
      <c r="D44" s="34" t="s">
        <v>7</v>
      </c>
      <c r="E44" s="34" t="s">
        <v>7</v>
      </c>
      <c r="F44" s="34" t="s">
        <v>5</v>
      </c>
      <c r="G44" s="35" t="s">
        <v>10</v>
      </c>
    </row>
    <row r="45" spans="1:7" ht="13" thickBot="1" x14ac:dyDescent="0.3">
      <c r="A45" s="36" t="s">
        <v>0</v>
      </c>
      <c r="B45" s="37" t="s">
        <v>3</v>
      </c>
      <c r="C45" s="37" t="s">
        <v>4</v>
      </c>
      <c r="D45" s="37" t="s">
        <v>8</v>
      </c>
      <c r="E45" s="37" t="s">
        <v>9</v>
      </c>
      <c r="F45" s="37" t="s">
        <v>6</v>
      </c>
      <c r="G45" s="38" t="s">
        <v>11</v>
      </c>
    </row>
    <row r="46" spans="1:7" ht="13" thickTop="1" x14ac:dyDescent="0.25">
      <c r="A46" s="26" t="s">
        <v>12</v>
      </c>
      <c r="B46" s="66">
        <v>156</v>
      </c>
      <c r="C46" s="66">
        <v>53</v>
      </c>
      <c r="D46" s="65">
        <v>4123711</v>
      </c>
      <c r="E46" s="65">
        <v>2803963</v>
      </c>
      <c r="F46" s="25">
        <f>SUM(D46-E46)</f>
        <v>1319748</v>
      </c>
      <c r="G46" s="65">
        <v>343134.92</v>
      </c>
    </row>
    <row r="47" spans="1:7" x14ac:dyDescent="0.25">
      <c r="A47" s="26" t="s">
        <v>13</v>
      </c>
      <c r="B47" s="66">
        <v>59</v>
      </c>
      <c r="C47" s="66">
        <v>21</v>
      </c>
      <c r="D47" s="65">
        <v>1390983</v>
      </c>
      <c r="E47" s="65">
        <v>935716.15</v>
      </c>
      <c r="F47" s="25">
        <f>SUM(D47-E47)</f>
        <v>455266.85</v>
      </c>
      <c r="G47" s="65">
        <v>118369.46</v>
      </c>
    </row>
    <row r="48" spans="1:7" x14ac:dyDescent="0.25">
      <c r="A48" s="26" t="s">
        <v>14</v>
      </c>
      <c r="B48" s="66">
        <v>798</v>
      </c>
      <c r="C48" s="66">
        <v>22</v>
      </c>
      <c r="D48" s="65">
        <v>30749624</v>
      </c>
      <c r="E48" s="65">
        <v>21375309.649999999</v>
      </c>
      <c r="F48" s="25">
        <f>SUM(D48-E48)</f>
        <v>9374314.3500000015</v>
      </c>
      <c r="G48" s="65">
        <v>3046654.54</v>
      </c>
    </row>
    <row r="49" spans="1:7" x14ac:dyDescent="0.25">
      <c r="A49" s="30" t="s">
        <v>15</v>
      </c>
      <c r="B49" s="30">
        <f t="shared" ref="B49:G49" si="5">SUM(B46:B48)</f>
        <v>1013</v>
      </c>
      <c r="C49" s="30">
        <f t="shared" si="5"/>
        <v>96</v>
      </c>
      <c r="D49" s="31">
        <f t="shared" si="5"/>
        <v>36264318</v>
      </c>
      <c r="E49" s="31">
        <f t="shared" si="5"/>
        <v>25114988.799999997</v>
      </c>
      <c r="F49" s="31">
        <f t="shared" si="5"/>
        <v>11149329.200000001</v>
      </c>
      <c r="G49" s="31">
        <f t="shared" si="5"/>
        <v>3508158.92</v>
      </c>
    </row>
    <row r="50" spans="1:7" x14ac:dyDescent="0.25">
      <c r="A50" s="32"/>
      <c r="B50" s="32"/>
      <c r="C50" s="32"/>
      <c r="D50" s="32"/>
      <c r="E50" s="32"/>
      <c r="F50" s="32"/>
      <c r="G50" s="32"/>
    </row>
    <row r="51" spans="1:7" ht="13.5" thickBot="1" x14ac:dyDescent="0.35">
      <c r="A51" s="24" t="s">
        <v>24</v>
      </c>
      <c r="B51" s="24"/>
      <c r="C51" s="32"/>
      <c r="D51" s="32"/>
      <c r="E51" s="32"/>
      <c r="F51" s="32"/>
      <c r="G51" s="32"/>
    </row>
    <row r="52" spans="1:7" ht="13" thickTop="1" x14ac:dyDescent="0.25">
      <c r="A52" s="33" t="s">
        <v>1</v>
      </c>
      <c r="B52" s="34" t="s">
        <v>2</v>
      </c>
      <c r="C52" s="34" t="s">
        <v>2</v>
      </c>
      <c r="D52" s="34" t="s">
        <v>7</v>
      </c>
      <c r="E52" s="34" t="s">
        <v>7</v>
      </c>
      <c r="F52" s="34" t="s">
        <v>5</v>
      </c>
      <c r="G52" s="35" t="s">
        <v>10</v>
      </c>
    </row>
    <row r="53" spans="1:7" ht="13" thickBot="1" x14ac:dyDescent="0.3">
      <c r="A53" s="36" t="s">
        <v>0</v>
      </c>
      <c r="B53" s="37" t="s">
        <v>3</v>
      </c>
      <c r="C53" s="37" t="s">
        <v>4</v>
      </c>
      <c r="D53" s="37" t="s">
        <v>8</v>
      </c>
      <c r="E53" s="37" t="s">
        <v>9</v>
      </c>
      <c r="F53" s="37" t="s">
        <v>6</v>
      </c>
      <c r="G53" s="38" t="s">
        <v>11</v>
      </c>
    </row>
    <row r="54" spans="1:7" ht="13" thickTop="1" x14ac:dyDescent="0.25">
      <c r="A54" s="26" t="s">
        <v>12</v>
      </c>
      <c r="B54" s="61">
        <v>7</v>
      </c>
      <c r="C54" s="6">
        <v>2</v>
      </c>
      <c r="D54" s="65">
        <v>183105</v>
      </c>
      <c r="E54" s="65">
        <v>115088.8</v>
      </c>
      <c r="F54" s="25">
        <f>SUM(D54-E54)</f>
        <v>68016.2</v>
      </c>
      <c r="G54" s="65">
        <v>17684.2</v>
      </c>
    </row>
    <row r="55" spans="1:7" x14ac:dyDescent="0.25">
      <c r="A55" s="26" t="s">
        <v>13</v>
      </c>
      <c r="B55" s="61">
        <v>6</v>
      </c>
      <c r="C55" s="6">
        <v>2</v>
      </c>
      <c r="D55" s="65">
        <v>148975</v>
      </c>
      <c r="E55" s="65">
        <v>97080.7</v>
      </c>
      <c r="F55" s="25">
        <f>SUM(D55-E55)</f>
        <v>51894.3</v>
      </c>
      <c r="G55" s="65">
        <v>13492.56</v>
      </c>
    </row>
    <row r="56" spans="1:7" x14ac:dyDescent="0.25">
      <c r="A56" s="26" t="s">
        <v>16</v>
      </c>
      <c r="B56" s="61">
        <v>3</v>
      </c>
      <c r="C56" s="6">
        <v>1</v>
      </c>
      <c r="D56" s="65">
        <v>36224</v>
      </c>
      <c r="E56" s="65">
        <v>29577.599999999999</v>
      </c>
      <c r="F56" s="25">
        <f>SUM(D56-E56)</f>
        <v>6646.4000000000015</v>
      </c>
      <c r="G56" s="65">
        <v>1728.08</v>
      </c>
    </row>
    <row r="57" spans="1:7" x14ac:dyDescent="0.25">
      <c r="A57" s="30" t="s">
        <v>15</v>
      </c>
      <c r="B57" s="30">
        <f>SUM(B54:B56)</f>
        <v>16</v>
      </c>
      <c r="C57" s="30">
        <f>SUM(C54:C56)</f>
        <v>5</v>
      </c>
      <c r="D57" s="31">
        <f>SUM(D54:D56)</f>
        <v>368304</v>
      </c>
      <c r="E57" s="31">
        <f t="shared" ref="E57:F57" si="6">SUM(E54:E56)</f>
        <v>241747.1</v>
      </c>
      <c r="F57" s="31">
        <f t="shared" si="6"/>
        <v>126556.9</v>
      </c>
      <c r="G57" s="31">
        <f>SUM(G54:G56)</f>
        <v>32904.840000000004</v>
      </c>
    </row>
    <row r="58" spans="1:7" x14ac:dyDescent="0.25">
      <c r="A58" s="32"/>
      <c r="B58" s="32"/>
      <c r="C58" s="32"/>
      <c r="D58" s="32"/>
      <c r="E58" s="32"/>
      <c r="F58" s="32"/>
      <c r="G58" s="32"/>
    </row>
    <row r="59" spans="1:7" ht="13.5" thickBot="1" x14ac:dyDescent="0.35">
      <c r="A59" s="24" t="s">
        <v>25</v>
      </c>
      <c r="B59" s="24"/>
      <c r="C59" s="32"/>
      <c r="D59" s="32"/>
      <c r="E59" s="32"/>
      <c r="F59" s="32"/>
      <c r="G59" s="32"/>
    </row>
    <row r="60" spans="1:7" ht="13" thickTop="1" x14ac:dyDescent="0.25">
      <c r="A60" s="33" t="s">
        <v>1</v>
      </c>
      <c r="B60" s="34" t="s">
        <v>2</v>
      </c>
      <c r="C60" s="34" t="s">
        <v>2</v>
      </c>
      <c r="D60" s="34" t="s">
        <v>7</v>
      </c>
      <c r="E60" s="34" t="s">
        <v>7</v>
      </c>
      <c r="F60" s="34" t="s">
        <v>5</v>
      </c>
      <c r="G60" s="35" t="s">
        <v>10</v>
      </c>
    </row>
    <row r="61" spans="1:7" ht="13" thickBot="1" x14ac:dyDescent="0.3">
      <c r="A61" s="36" t="s">
        <v>0</v>
      </c>
      <c r="B61" s="37" t="s">
        <v>3</v>
      </c>
      <c r="C61" s="37" t="s">
        <v>4</v>
      </c>
      <c r="D61" s="37" t="s">
        <v>8</v>
      </c>
      <c r="E61" s="37" t="s">
        <v>9</v>
      </c>
      <c r="F61" s="37" t="s">
        <v>6</v>
      </c>
      <c r="G61" s="38" t="s">
        <v>11</v>
      </c>
    </row>
    <row r="62" spans="1:7" ht="13" thickTop="1" x14ac:dyDescent="0.25">
      <c r="A62" s="26" t="s">
        <v>12</v>
      </c>
      <c r="B62" s="26">
        <v>11</v>
      </c>
      <c r="C62" s="26">
        <v>3</v>
      </c>
      <c r="D62" s="25">
        <v>47721</v>
      </c>
      <c r="E62" s="25">
        <v>26968.05</v>
      </c>
      <c r="F62" s="25">
        <f>SUM(D62-E62)</f>
        <v>20752.95</v>
      </c>
      <c r="G62" s="25">
        <v>5395.8</v>
      </c>
    </row>
    <row r="63" spans="1:7" x14ac:dyDescent="0.25">
      <c r="A63" s="26" t="s">
        <v>14</v>
      </c>
      <c r="B63" s="26">
        <v>161</v>
      </c>
      <c r="C63" s="26">
        <v>5</v>
      </c>
      <c r="D63" s="25">
        <v>6460788</v>
      </c>
      <c r="E63" s="25">
        <v>4650000.3499999996</v>
      </c>
      <c r="F63" s="25">
        <f>SUM(D63-E63)</f>
        <v>1810787.6500000004</v>
      </c>
      <c r="G63" s="25">
        <v>588506.48</v>
      </c>
    </row>
    <row r="64" spans="1:7" x14ac:dyDescent="0.25">
      <c r="A64" s="30" t="s">
        <v>15</v>
      </c>
      <c r="B64" s="30">
        <f t="shared" ref="B64:G64" si="7">SUM(B62:B63)</f>
        <v>172</v>
      </c>
      <c r="C64" s="30">
        <f t="shared" si="7"/>
        <v>8</v>
      </c>
      <c r="D64" s="31">
        <f t="shared" si="7"/>
        <v>6508509</v>
      </c>
      <c r="E64" s="31">
        <f t="shared" si="7"/>
        <v>4676968.3999999994</v>
      </c>
      <c r="F64" s="31">
        <f t="shared" si="7"/>
        <v>1831540.6000000003</v>
      </c>
      <c r="G64" s="31">
        <f t="shared" si="7"/>
        <v>593902.28</v>
      </c>
    </row>
    <row r="65" spans="1:7" x14ac:dyDescent="0.25">
      <c r="A65" s="32"/>
      <c r="B65" s="32"/>
      <c r="C65" s="32"/>
      <c r="D65" s="32"/>
      <c r="E65" s="32"/>
      <c r="F65" s="32"/>
      <c r="G65" s="32"/>
    </row>
    <row r="66" spans="1:7" ht="13.5" thickBot="1" x14ac:dyDescent="0.35">
      <c r="A66" s="24" t="s">
        <v>26</v>
      </c>
      <c r="B66" s="24"/>
      <c r="C66" s="32"/>
      <c r="D66" s="32"/>
      <c r="E66" s="32"/>
      <c r="F66" s="32"/>
      <c r="G66" s="32"/>
    </row>
    <row r="67" spans="1:7" ht="13" thickTop="1" x14ac:dyDescent="0.25">
      <c r="A67" s="33" t="s">
        <v>1</v>
      </c>
      <c r="B67" s="34" t="s">
        <v>2</v>
      </c>
      <c r="C67" s="34" t="s">
        <v>2</v>
      </c>
      <c r="D67" s="34" t="s">
        <v>7</v>
      </c>
      <c r="E67" s="34" t="s">
        <v>7</v>
      </c>
      <c r="F67" s="34" t="s">
        <v>5</v>
      </c>
      <c r="G67" s="35" t="s">
        <v>10</v>
      </c>
    </row>
    <row r="68" spans="1:7" ht="13" thickBot="1" x14ac:dyDescent="0.3">
      <c r="A68" s="36" t="s">
        <v>0</v>
      </c>
      <c r="B68" s="37" t="s">
        <v>3</v>
      </c>
      <c r="C68" s="37" t="s">
        <v>4</v>
      </c>
      <c r="D68" s="37" t="s">
        <v>8</v>
      </c>
      <c r="E68" s="37" t="s">
        <v>9</v>
      </c>
      <c r="F68" s="37" t="s">
        <v>6</v>
      </c>
      <c r="G68" s="38" t="s">
        <v>11</v>
      </c>
    </row>
    <row r="69" spans="1:7" ht="13" thickTop="1" x14ac:dyDescent="0.25">
      <c r="A69" s="26" t="s">
        <v>12</v>
      </c>
      <c r="B69" s="26">
        <v>12</v>
      </c>
      <c r="C69" s="26">
        <v>4</v>
      </c>
      <c r="D69" s="25">
        <v>407293</v>
      </c>
      <c r="E69" s="25">
        <v>278258.40000000002</v>
      </c>
      <c r="F69" s="25">
        <f>SUM(D69-E69)</f>
        <v>129034.59999999998</v>
      </c>
      <c r="G69" s="25">
        <v>33549.03</v>
      </c>
    </row>
    <row r="70" spans="1:7" x14ac:dyDescent="0.25">
      <c r="A70" s="26" t="s">
        <v>13</v>
      </c>
      <c r="B70" s="26">
        <v>3</v>
      </c>
      <c r="C70" s="26">
        <v>1</v>
      </c>
      <c r="D70" s="25">
        <v>65012</v>
      </c>
      <c r="E70" s="25">
        <v>42324</v>
      </c>
      <c r="F70" s="25">
        <f>SUM(D70-E70)</f>
        <v>22688</v>
      </c>
      <c r="G70" s="25">
        <v>5898.88</v>
      </c>
    </row>
    <row r="71" spans="1:7" x14ac:dyDescent="0.25">
      <c r="A71" s="26" t="s">
        <v>14</v>
      </c>
      <c r="B71" s="26">
        <v>20</v>
      </c>
      <c r="C71" s="26">
        <v>1</v>
      </c>
      <c r="D71" s="25">
        <v>1024588</v>
      </c>
      <c r="E71" s="25">
        <v>722829.9</v>
      </c>
      <c r="F71" s="25">
        <f>SUM(D71-E71)</f>
        <v>301758.09999999998</v>
      </c>
      <c r="G71" s="25">
        <v>98071.45</v>
      </c>
    </row>
    <row r="72" spans="1:7" x14ac:dyDescent="0.25">
      <c r="A72" s="30" t="s">
        <v>15</v>
      </c>
      <c r="B72" s="30">
        <f t="shared" ref="B72:G72" si="8">SUM(B69:B71)</f>
        <v>35</v>
      </c>
      <c r="C72" s="30">
        <f t="shared" si="8"/>
        <v>6</v>
      </c>
      <c r="D72" s="31">
        <f t="shared" si="8"/>
        <v>1496893</v>
      </c>
      <c r="E72" s="31">
        <f t="shared" si="8"/>
        <v>1043412.3</v>
      </c>
      <c r="F72" s="31">
        <f t="shared" si="8"/>
        <v>453480.69999999995</v>
      </c>
      <c r="G72" s="31">
        <f t="shared" si="8"/>
        <v>137519.35999999999</v>
      </c>
    </row>
    <row r="73" spans="1:7" x14ac:dyDescent="0.25">
      <c r="A73" s="32"/>
      <c r="B73" s="32"/>
      <c r="C73" s="32"/>
      <c r="D73" s="32"/>
      <c r="E73" s="32"/>
      <c r="F73" s="32"/>
      <c r="G73" s="32"/>
    </row>
    <row r="74" spans="1:7" ht="13.5" thickBot="1" x14ac:dyDescent="0.35">
      <c r="A74" s="24" t="s">
        <v>27</v>
      </c>
      <c r="B74" s="24"/>
      <c r="C74" s="32"/>
      <c r="D74" s="32"/>
      <c r="E74" s="32"/>
      <c r="F74" s="32"/>
      <c r="G74" s="32"/>
    </row>
    <row r="75" spans="1:7" ht="13" thickTop="1" x14ac:dyDescent="0.25">
      <c r="A75" s="33" t="s">
        <v>1</v>
      </c>
      <c r="B75" s="34" t="s">
        <v>2</v>
      </c>
      <c r="C75" s="34" t="s">
        <v>2</v>
      </c>
      <c r="D75" s="34" t="s">
        <v>7</v>
      </c>
      <c r="E75" s="34" t="s">
        <v>7</v>
      </c>
      <c r="F75" s="34" t="s">
        <v>5</v>
      </c>
      <c r="G75" s="35" t="s">
        <v>10</v>
      </c>
    </row>
    <row r="76" spans="1:7" ht="13" thickBot="1" x14ac:dyDescent="0.3">
      <c r="A76" s="36" t="s">
        <v>0</v>
      </c>
      <c r="B76" s="37" t="s">
        <v>3</v>
      </c>
      <c r="C76" s="37" t="s">
        <v>4</v>
      </c>
      <c r="D76" s="37" t="s">
        <v>8</v>
      </c>
      <c r="E76" s="37" t="s">
        <v>9</v>
      </c>
      <c r="F76" s="37" t="s">
        <v>6</v>
      </c>
      <c r="G76" s="38" t="s">
        <v>11</v>
      </c>
    </row>
    <row r="77" spans="1:7" ht="13" thickTop="1" x14ac:dyDescent="0.25">
      <c r="A77" s="26" t="s">
        <v>12</v>
      </c>
      <c r="B77" s="26">
        <v>48</v>
      </c>
      <c r="C77" s="26">
        <v>16</v>
      </c>
      <c r="D77" s="25">
        <v>1118469</v>
      </c>
      <c r="E77" s="25">
        <v>743192.95</v>
      </c>
      <c r="F77" s="25">
        <f>SUM(D77-E77)</f>
        <v>375276.05000000005</v>
      </c>
      <c r="G77" s="25">
        <v>97571.86</v>
      </c>
    </row>
    <row r="78" spans="1:7" x14ac:dyDescent="0.25">
      <c r="A78" s="26" t="s">
        <v>13</v>
      </c>
      <c r="B78" s="26">
        <v>19</v>
      </c>
      <c r="C78" s="26">
        <v>6</v>
      </c>
      <c r="D78" s="25">
        <v>371387</v>
      </c>
      <c r="E78" s="25">
        <v>256272.4</v>
      </c>
      <c r="F78" s="25">
        <f>SUM(D78-E78)</f>
        <v>115114.6</v>
      </c>
      <c r="G78" s="25">
        <v>29929.86</v>
      </c>
    </row>
    <row r="79" spans="1:7" x14ac:dyDescent="0.25">
      <c r="A79" s="26" t="s">
        <v>14</v>
      </c>
      <c r="B79" s="26">
        <v>142</v>
      </c>
      <c r="C79" s="26">
        <v>4</v>
      </c>
      <c r="D79" s="25">
        <v>9619958</v>
      </c>
      <c r="E79" s="25">
        <v>6751414.25</v>
      </c>
      <c r="F79" s="25">
        <f>SUM(D79-E79)</f>
        <v>2868543.75</v>
      </c>
      <c r="G79" s="25">
        <v>932277.13</v>
      </c>
    </row>
    <row r="80" spans="1:7" x14ac:dyDescent="0.25">
      <c r="A80" s="30" t="s">
        <v>15</v>
      </c>
      <c r="B80" s="30">
        <f t="shared" ref="B80:G80" si="9">SUM(B77:B79)</f>
        <v>209</v>
      </c>
      <c r="C80" s="30">
        <f t="shared" si="9"/>
        <v>26</v>
      </c>
      <c r="D80" s="31">
        <f t="shared" si="9"/>
        <v>11109814</v>
      </c>
      <c r="E80" s="31">
        <f t="shared" si="9"/>
        <v>7750879.5999999996</v>
      </c>
      <c r="F80" s="31">
        <f t="shared" si="9"/>
        <v>3358934.4</v>
      </c>
      <c r="G80" s="31">
        <f t="shared" si="9"/>
        <v>1059778.8500000001</v>
      </c>
    </row>
    <row r="81" spans="1:7" x14ac:dyDescent="0.25">
      <c r="A81" s="32"/>
      <c r="B81" s="32"/>
      <c r="C81" s="32"/>
      <c r="D81" s="32"/>
      <c r="E81" s="32"/>
      <c r="F81" s="32"/>
      <c r="G81" s="32"/>
    </row>
    <row r="82" spans="1:7" ht="13.5" thickBot="1" x14ac:dyDescent="0.35">
      <c r="A82" s="24" t="s">
        <v>28</v>
      </c>
      <c r="B82" s="24"/>
      <c r="C82" s="32"/>
      <c r="D82" s="32"/>
      <c r="E82" s="32"/>
      <c r="F82" s="32"/>
      <c r="G82" s="32"/>
    </row>
    <row r="83" spans="1:7" ht="13" thickTop="1" x14ac:dyDescent="0.25">
      <c r="A83" s="33" t="s">
        <v>1</v>
      </c>
      <c r="B83" s="34" t="s">
        <v>2</v>
      </c>
      <c r="C83" s="34" t="s">
        <v>2</v>
      </c>
      <c r="D83" s="34" t="s">
        <v>7</v>
      </c>
      <c r="E83" s="34" t="s">
        <v>7</v>
      </c>
      <c r="F83" s="34" t="s">
        <v>5</v>
      </c>
      <c r="G83" s="35" t="s">
        <v>10</v>
      </c>
    </row>
    <row r="84" spans="1:7" ht="13" thickBot="1" x14ac:dyDescent="0.3">
      <c r="A84" s="36" t="s">
        <v>0</v>
      </c>
      <c r="B84" s="37" t="s">
        <v>3</v>
      </c>
      <c r="C84" s="37" t="s">
        <v>4</v>
      </c>
      <c r="D84" s="37" t="s">
        <v>8</v>
      </c>
      <c r="E84" s="37" t="s">
        <v>9</v>
      </c>
      <c r="F84" s="37" t="s">
        <v>6</v>
      </c>
      <c r="G84" s="38" t="s">
        <v>11</v>
      </c>
    </row>
    <row r="85" spans="1:7" ht="13" thickTop="1" x14ac:dyDescent="0.25">
      <c r="A85" s="26" t="s">
        <v>12</v>
      </c>
      <c r="B85" s="26">
        <v>664</v>
      </c>
      <c r="C85" s="26">
        <v>213</v>
      </c>
      <c r="D85" s="25">
        <v>21470972.75</v>
      </c>
      <c r="E85" s="25">
        <v>14386258.699999999</v>
      </c>
      <c r="F85" s="25">
        <f>SUM(D85-E85)</f>
        <v>7084714.0500000007</v>
      </c>
      <c r="G85" s="25">
        <v>1842030.62</v>
      </c>
    </row>
    <row r="86" spans="1:7" x14ac:dyDescent="0.25">
      <c r="A86" s="26" t="s">
        <v>13</v>
      </c>
      <c r="B86" s="26">
        <v>478</v>
      </c>
      <c r="C86" s="26">
        <v>164</v>
      </c>
      <c r="D86" s="25">
        <v>9766204.5</v>
      </c>
      <c r="E86" s="25">
        <v>6608982.25</v>
      </c>
      <c r="F86" s="25">
        <f>SUM(D86-E86)</f>
        <v>3157222.25</v>
      </c>
      <c r="G86" s="25">
        <v>820880.76</v>
      </c>
    </row>
    <row r="87" spans="1:7" x14ac:dyDescent="0.25">
      <c r="A87" s="26" t="s">
        <v>16</v>
      </c>
      <c r="B87" s="26">
        <v>3</v>
      </c>
      <c r="C87" s="26">
        <v>1</v>
      </c>
      <c r="D87" s="25">
        <v>270678</v>
      </c>
      <c r="E87" s="25">
        <v>194360.7</v>
      </c>
      <c r="F87" s="25">
        <f>SUM(D87-E87)</f>
        <v>76317.299999999988</v>
      </c>
      <c r="G87" s="25">
        <v>19842.52</v>
      </c>
    </row>
    <row r="88" spans="1:7" x14ac:dyDescent="0.25">
      <c r="A88" s="26" t="s">
        <v>17</v>
      </c>
      <c r="B88" s="26">
        <v>443</v>
      </c>
      <c r="C88" s="26">
        <v>5</v>
      </c>
      <c r="D88" s="25">
        <v>21041142.25</v>
      </c>
      <c r="E88" s="25">
        <v>15029174</v>
      </c>
      <c r="F88" s="25">
        <f>SUM(D88-E88)</f>
        <v>6011968.25</v>
      </c>
      <c r="G88" s="25">
        <v>1082155.68</v>
      </c>
    </row>
    <row r="89" spans="1:7" x14ac:dyDescent="0.25">
      <c r="A89" s="26" t="s">
        <v>14</v>
      </c>
      <c r="B89" s="26">
        <v>237</v>
      </c>
      <c r="C89" s="26">
        <v>5</v>
      </c>
      <c r="D89" s="25">
        <v>11922360.5</v>
      </c>
      <c r="E89" s="25">
        <v>8380171.3499999996</v>
      </c>
      <c r="F89" s="25">
        <f>SUM(D89-E89)</f>
        <v>3542189.1500000004</v>
      </c>
      <c r="G89" s="25">
        <v>1151212.19</v>
      </c>
    </row>
    <row r="90" spans="1:7" x14ac:dyDescent="0.25">
      <c r="A90" s="30" t="s">
        <v>15</v>
      </c>
      <c r="B90" s="30">
        <f t="shared" ref="B90:G90" si="10">SUM(B85:B89)</f>
        <v>1825</v>
      </c>
      <c r="C90" s="30">
        <f t="shared" si="10"/>
        <v>388</v>
      </c>
      <c r="D90" s="31">
        <f t="shared" si="10"/>
        <v>64471358</v>
      </c>
      <c r="E90" s="31">
        <f t="shared" si="10"/>
        <v>44598947</v>
      </c>
      <c r="F90" s="31">
        <f t="shared" si="10"/>
        <v>19872411</v>
      </c>
      <c r="G90" s="31">
        <f t="shared" si="10"/>
        <v>4916121.7699999996</v>
      </c>
    </row>
    <row r="91" spans="1:7" x14ac:dyDescent="0.25">
      <c r="A91" s="32"/>
      <c r="B91" s="32"/>
      <c r="C91" s="32"/>
      <c r="D91" s="32"/>
      <c r="E91" s="32"/>
      <c r="F91" s="32"/>
      <c r="G91" s="32"/>
    </row>
    <row r="92" spans="1:7" ht="13.5" thickBot="1" x14ac:dyDescent="0.35">
      <c r="A92" s="24" t="s">
        <v>29</v>
      </c>
      <c r="B92" s="24"/>
      <c r="C92" s="32"/>
      <c r="D92" s="32"/>
      <c r="E92" s="32"/>
      <c r="F92" s="32"/>
      <c r="G92" s="32"/>
    </row>
    <row r="93" spans="1:7" ht="13" thickTop="1" x14ac:dyDescent="0.25">
      <c r="A93" s="33" t="s">
        <v>1</v>
      </c>
      <c r="B93" s="34" t="s">
        <v>2</v>
      </c>
      <c r="C93" s="34" t="s">
        <v>2</v>
      </c>
      <c r="D93" s="34" t="s">
        <v>7</v>
      </c>
      <c r="E93" s="34" t="s">
        <v>7</v>
      </c>
      <c r="F93" s="34" t="s">
        <v>5</v>
      </c>
      <c r="G93" s="35" t="s">
        <v>10</v>
      </c>
    </row>
    <row r="94" spans="1:7" ht="13" thickBot="1" x14ac:dyDescent="0.3">
      <c r="A94" s="36" t="s">
        <v>0</v>
      </c>
      <c r="B94" s="37" t="s">
        <v>3</v>
      </c>
      <c r="C94" s="37" t="s">
        <v>4</v>
      </c>
      <c r="D94" s="37" t="s">
        <v>8</v>
      </c>
      <c r="E94" s="37" t="s">
        <v>9</v>
      </c>
      <c r="F94" s="37" t="s">
        <v>6</v>
      </c>
      <c r="G94" s="38" t="s">
        <v>11</v>
      </c>
    </row>
    <row r="95" spans="1:7" ht="13" thickTop="1" x14ac:dyDescent="0.25">
      <c r="A95" s="26" t="s">
        <v>12</v>
      </c>
      <c r="B95" s="26">
        <v>26</v>
      </c>
      <c r="C95" s="26">
        <v>9</v>
      </c>
      <c r="D95" s="25">
        <v>441575</v>
      </c>
      <c r="E95" s="25">
        <v>281018.90000000002</v>
      </c>
      <c r="F95" s="25">
        <f>SUM(D95-E95)</f>
        <v>160556.09999999998</v>
      </c>
      <c r="G95" s="25">
        <v>41744.61</v>
      </c>
    </row>
    <row r="96" spans="1:7" x14ac:dyDescent="0.25">
      <c r="A96" s="26" t="s">
        <v>13</v>
      </c>
      <c r="B96" s="26">
        <v>11</v>
      </c>
      <c r="C96" s="26">
        <v>4</v>
      </c>
      <c r="D96" s="25">
        <v>204554</v>
      </c>
      <c r="E96" s="25">
        <v>134377.45000000001</v>
      </c>
      <c r="F96" s="25">
        <f>SUM(D96-E96)</f>
        <v>70176.549999999988</v>
      </c>
      <c r="G96" s="25">
        <v>18245.93</v>
      </c>
    </row>
    <row r="97" spans="1:7" x14ac:dyDescent="0.25">
      <c r="A97" s="26" t="s">
        <v>14</v>
      </c>
      <c r="B97" s="26">
        <v>119</v>
      </c>
      <c r="C97" s="26">
        <v>3</v>
      </c>
      <c r="D97" s="25">
        <v>5099934</v>
      </c>
      <c r="E97" s="25">
        <v>3689756.2</v>
      </c>
      <c r="F97" s="25">
        <f>SUM(D97-E97)</f>
        <v>1410177.7999999998</v>
      </c>
      <c r="G97" s="25">
        <v>458308.06</v>
      </c>
    </row>
    <row r="98" spans="1:7" x14ac:dyDescent="0.25">
      <c r="A98" s="30" t="s">
        <v>15</v>
      </c>
      <c r="B98" s="30">
        <f t="shared" ref="B98:G98" si="11">SUM(B95:B97)</f>
        <v>156</v>
      </c>
      <c r="C98" s="30">
        <f t="shared" si="11"/>
        <v>16</v>
      </c>
      <c r="D98" s="31">
        <f t="shared" si="11"/>
        <v>5746063</v>
      </c>
      <c r="E98" s="31">
        <f t="shared" si="11"/>
        <v>4105152.5500000003</v>
      </c>
      <c r="F98" s="31">
        <f t="shared" si="11"/>
        <v>1640910.4499999997</v>
      </c>
      <c r="G98" s="31">
        <f t="shared" si="11"/>
        <v>518298.6</v>
      </c>
    </row>
    <row r="99" spans="1:7" x14ac:dyDescent="0.25">
      <c r="A99" s="32"/>
      <c r="B99" s="32"/>
      <c r="C99" s="32"/>
      <c r="D99" s="32"/>
      <c r="E99" s="32"/>
      <c r="F99" s="32"/>
      <c r="G99" s="32"/>
    </row>
    <row r="100" spans="1:7" ht="13.5" thickBot="1" x14ac:dyDescent="0.35">
      <c r="A100" s="24" t="s">
        <v>30</v>
      </c>
      <c r="B100" s="24"/>
      <c r="C100" s="32"/>
      <c r="D100" s="32"/>
      <c r="E100" s="32"/>
      <c r="F100" s="32"/>
      <c r="G100" s="32"/>
    </row>
    <row r="101" spans="1:7" ht="13" thickTop="1" x14ac:dyDescent="0.25">
      <c r="A101" s="33" t="s">
        <v>1</v>
      </c>
      <c r="B101" s="34" t="s">
        <v>2</v>
      </c>
      <c r="C101" s="34" t="s">
        <v>2</v>
      </c>
      <c r="D101" s="34" t="s">
        <v>7</v>
      </c>
      <c r="E101" s="34" t="s">
        <v>7</v>
      </c>
      <c r="F101" s="34" t="s">
        <v>5</v>
      </c>
      <c r="G101" s="35" t="s">
        <v>10</v>
      </c>
    </row>
    <row r="102" spans="1:7" ht="13" thickBot="1" x14ac:dyDescent="0.3">
      <c r="A102" s="36" t="s">
        <v>0</v>
      </c>
      <c r="B102" s="37" t="s">
        <v>3</v>
      </c>
      <c r="C102" s="37" t="s">
        <v>4</v>
      </c>
      <c r="D102" s="37" t="s">
        <v>8</v>
      </c>
      <c r="E102" s="37" t="s">
        <v>9</v>
      </c>
      <c r="F102" s="37" t="s">
        <v>6</v>
      </c>
      <c r="G102" s="38" t="s">
        <v>11</v>
      </c>
    </row>
    <row r="103" spans="1:7" ht="13" thickTop="1" x14ac:dyDescent="0.25">
      <c r="A103" s="26" t="s">
        <v>12</v>
      </c>
      <c r="B103" s="26">
        <v>153</v>
      </c>
      <c r="C103" s="26">
        <v>51</v>
      </c>
      <c r="D103" s="25">
        <v>2736611</v>
      </c>
      <c r="E103" s="25">
        <v>1872385.7</v>
      </c>
      <c r="F103" s="25">
        <f>SUM(D103-E103)</f>
        <v>864225.3</v>
      </c>
      <c r="G103" s="25">
        <v>224699.12</v>
      </c>
    </row>
    <row r="104" spans="1:7" x14ac:dyDescent="0.25">
      <c r="A104" s="26" t="s">
        <v>13</v>
      </c>
      <c r="B104" s="26">
        <v>54</v>
      </c>
      <c r="C104" s="26">
        <v>20</v>
      </c>
      <c r="D104" s="25">
        <v>456457.75</v>
      </c>
      <c r="E104" s="25">
        <v>305144.5</v>
      </c>
      <c r="F104" s="25">
        <f>SUM(D104-E104)</f>
        <v>151313.25</v>
      </c>
      <c r="G104" s="25">
        <v>39341.58</v>
      </c>
    </row>
    <row r="105" spans="1:7" x14ac:dyDescent="0.25">
      <c r="A105" s="26" t="s">
        <v>16</v>
      </c>
      <c r="B105" s="26">
        <v>5</v>
      </c>
      <c r="C105" s="26">
        <v>1</v>
      </c>
      <c r="D105" s="25">
        <v>45136</v>
      </c>
      <c r="E105" s="25">
        <v>31775.5</v>
      </c>
      <c r="F105" s="25">
        <f>SUM(D105-E105)</f>
        <v>13360.5</v>
      </c>
      <c r="G105" s="25">
        <v>3473.74</v>
      </c>
    </row>
    <row r="106" spans="1:7" x14ac:dyDescent="0.25">
      <c r="A106" s="26" t="s">
        <v>17</v>
      </c>
      <c r="B106" s="26">
        <v>49</v>
      </c>
      <c r="C106" s="26">
        <v>1</v>
      </c>
      <c r="D106" s="25">
        <v>1231496</v>
      </c>
      <c r="E106" s="25">
        <v>898439.75</v>
      </c>
      <c r="F106" s="25">
        <f>SUM(D106-E106)</f>
        <v>333056.25</v>
      </c>
      <c r="G106" s="25">
        <v>59950.239999999998</v>
      </c>
    </row>
    <row r="107" spans="1:7" x14ac:dyDescent="0.25">
      <c r="A107" s="26" t="s">
        <v>14</v>
      </c>
      <c r="B107" s="26">
        <v>527</v>
      </c>
      <c r="C107" s="26">
        <v>13</v>
      </c>
      <c r="D107" s="25">
        <v>22664752</v>
      </c>
      <c r="E107" s="25">
        <v>16213171.550000001</v>
      </c>
      <c r="F107" s="25">
        <f>SUM(D107-E107)</f>
        <v>6451580.4499999993</v>
      </c>
      <c r="G107" s="25">
        <v>2096765.26</v>
      </c>
    </row>
    <row r="108" spans="1:7" x14ac:dyDescent="0.25">
      <c r="A108" s="30" t="s">
        <v>15</v>
      </c>
      <c r="B108" s="30">
        <f t="shared" ref="B108:G108" si="12">SUM(B103:B107)</f>
        <v>788</v>
      </c>
      <c r="C108" s="30">
        <f t="shared" si="12"/>
        <v>86</v>
      </c>
      <c r="D108" s="31">
        <f t="shared" si="12"/>
        <v>27134452.75</v>
      </c>
      <c r="E108" s="31">
        <f t="shared" si="12"/>
        <v>19320917</v>
      </c>
      <c r="F108" s="31">
        <f t="shared" si="12"/>
        <v>7813535.7499999991</v>
      </c>
      <c r="G108" s="31">
        <f t="shared" si="12"/>
        <v>2424229.94</v>
      </c>
    </row>
    <row r="109" spans="1:7" x14ac:dyDescent="0.25">
      <c r="A109" s="32"/>
      <c r="B109" s="32"/>
      <c r="C109" s="32"/>
      <c r="D109" s="32"/>
      <c r="E109" s="32"/>
      <c r="F109" s="32"/>
      <c r="G109" s="32"/>
    </row>
    <row r="110" spans="1:7" ht="13.5" thickBot="1" x14ac:dyDescent="0.35">
      <c r="A110" s="24" t="s">
        <v>31</v>
      </c>
      <c r="B110" s="24"/>
      <c r="C110" s="32"/>
      <c r="D110" s="32"/>
      <c r="E110" s="32"/>
      <c r="F110" s="32"/>
      <c r="G110" s="32"/>
    </row>
    <row r="111" spans="1:7" ht="13" thickTop="1" x14ac:dyDescent="0.25">
      <c r="A111" s="33" t="s">
        <v>1</v>
      </c>
      <c r="B111" s="34" t="s">
        <v>2</v>
      </c>
      <c r="C111" s="34" t="s">
        <v>2</v>
      </c>
      <c r="D111" s="34" t="s">
        <v>7</v>
      </c>
      <c r="E111" s="34" t="s">
        <v>7</v>
      </c>
      <c r="F111" s="34" t="s">
        <v>5</v>
      </c>
      <c r="G111" s="35" t="s">
        <v>10</v>
      </c>
    </row>
    <row r="112" spans="1:7" ht="13" thickBot="1" x14ac:dyDescent="0.3">
      <c r="A112" s="36" t="s">
        <v>0</v>
      </c>
      <c r="B112" s="37" t="s">
        <v>3</v>
      </c>
      <c r="C112" s="37" t="s">
        <v>4</v>
      </c>
      <c r="D112" s="37" t="s">
        <v>8</v>
      </c>
      <c r="E112" s="37" t="s">
        <v>9</v>
      </c>
      <c r="F112" s="37" t="s">
        <v>6</v>
      </c>
      <c r="G112" s="38" t="s">
        <v>11</v>
      </c>
    </row>
    <row r="113" spans="1:7" ht="13" thickTop="1" x14ac:dyDescent="0.25">
      <c r="A113" s="26" t="s">
        <v>12</v>
      </c>
      <c r="B113" s="26">
        <v>19</v>
      </c>
      <c r="C113" s="26">
        <v>7</v>
      </c>
      <c r="D113" s="25">
        <v>246761</v>
      </c>
      <c r="E113" s="25">
        <v>163809.15</v>
      </c>
      <c r="F113" s="25">
        <f>SUM(D113-E113)</f>
        <v>82951.850000000006</v>
      </c>
      <c r="G113" s="25">
        <v>21567.51</v>
      </c>
    </row>
    <row r="114" spans="1:7" x14ac:dyDescent="0.25">
      <c r="A114" s="26" t="s">
        <v>14</v>
      </c>
      <c r="B114" s="26">
        <v>200</v>
      </c>
      <c r="C114" s="26">
        <v>7</v>
      </c>
      <c r="D114" s="25">
        <v>6944204</v>
      </c>
      <c r="E114" s="25">
        <v>4703853.75</v>
      </c>
      <c r="F114" s="25">
        <f>SUM(D114-E114)</f>
        <v>2240350.25</v>
      </c>
      <c r="G114" s="25">
        <v>728114.59</v>
      </c>
    </row>
    <row r="115" spans="1:7" x14ac:dyDescent="0.25">
      <c r="A115" s="30" t="s">
        <v>15</v>
      </c>
      <c r="B115" s="30">
        <f t="shared" ref="B115:G115" si="13">SUM(B113:B114)</f>
        <v>219</v>
      </c>
      <c r="C115" s="30">
        <f t="shared" si="13"/>
        <v>14</v>
      </c>
      <c r="D115" s="31">
        <f t="shared" si="13"/>
        <v>7190965</v>
      </c>
      <c r="E115" s="31">
        <f t="shared" si="13"/>
        <v>4867662.9000000004</v>
      </c>
      <c r="F115" s="31">
        <f t="shared" si="13"/>
        <v>2323302.1</v>
      </c>
      <c r="G115" s="31">
        <f t="shared" si="13"/>
        <v>749682.1</v>
      </c>
    </row>
    <row r="116" spans="1:7" x14ac:dyDescent="0.25">
      <c r="A116" s="26"/>
      <c r="B116" s="26"/>
      <c r="C116" s="26"/>
      <c r="D116" s="25"/>
      <c r="E116" s="25"/>
      <c r="F116" s="25"/>
      <c r="G116" s="25"/>
    </row>
    <row r="117" spans="1:7" x14ac:dyDescent="0.25">
      <c r="A117" s="26"/>
      <c r="B117" s="26"/>
      <c r="C117" s="26"/>
      <c r="D117" s="25"/>
      <c r="E117" s="25"/>
      <c r="F117" s="25"/>
      <c r="G117" s="25"/>
    </row>
    <row r="118" spans="1:7" ht="13.5" thickBot="1" x14ac:dyDescent="0.35">
      <c r="A118" s="24" t="s">
        <v>32</v>
      </c>
      <c r="B118" s="24"/>
      <c r="C118" s="32"/>
      <c r="D118" s="32"/>
      <c r="E118" s="32"/>
      <c r="F118" s="32"/>
      <c r="G118" s="32"/>
    </row>
    <row r="119" spans="1:7" ht="13" thickTop="1" x14ac:dyDescent="0.25">
      <c r="A119" s="33" t="s">
        <v>1</v>
      </c>
      <c r="B119" s="34" t="s">
        <v>2</v>
      </c>
      <c r="C119" s="34" t="s">
        <v>2</v>
      </c>
      <c r="D119" s="34" t="s">
        <v>7</v>
      </c>
      <c r="E119" s="34" t="s">
        <v>7</v>
      </c>
      <c r="F119" s="34" t="s">
        <v>5</v>
      </c>
      <c r="G119" s="35" t="s">
        <v>10</v>
      </c>
    </row>
    <row r="120" spans="1:7" ht="13" thickBot="1" x14ac:dyDescent="0.3">
      <c r="A120" s="36" t="s">
        <v>0</v>
      </c>
      <c r="B120" s="37" t="s">
        <v>3</v>
      </c>
      <c r="C120" s="37" t="s">
        <v>4</v>
      </c>
      <c r="D120" s="37" t="s">
        <v>8</v>
      </c>
      <c r="E120" s="37" t="s">
        <v>9</v>
      </c>
      <c r="F120" s="37" t="s">
        <v>6</v>
      </c>
      <c r="G120" s="38" t="s">
        <v>11</v>
      </c>
    </row>
    <row r="121" spans="1:7" ht="13" thickTop="1" x14ac:dyDescent="0.25">
      <c r="A121" s="26" t="s">
        <v>12</v>
      </c>
      <c r="B121" s="26">
        <v>586</v>
      </c>
      <c r="C121" s="26">
        <v>204</v>
      </c>
      <c r="D121" s="25">
        <v>11354677.25</v>
      </c>
      <c r="E121" s="25">
        <v>7735104.7000000002</v>
      </c>
      <c r="F121" s="25">
        <f>SUM(D121-E121)</f>
        <v>3619572.55</v>
      </c>
      <c r="G121" s="25">
        <v>941092.86</v>
      </c>
    </row>
    <row r="122" spans="1:7" x14ac:dyDescent="0.25">
      <c r="A122" s="26" t="s">
        <v>13</v>
      </c>
      <c r="B122" s="26">
        <v>245</v>
      </c>
      <c r="C122" s="26">
        <v>90</v>
      </c>
      <c r="D122" s="25">
        <v>3817600.75</v>
      </c>
      <c r="E122" s="25">
        <v>2603340.5499999998</v>
      </c>
      <c r="F122" s="25">
        <f>SUM(D122-E122)</f>
        <v>1214260.2000000002</v>
      </c>
      <c r="G122" s="25">
        <v>315709.09000000003</v>
      </c>
    </row>
    <row r="123" spans="1:7" x14ac:dyDescent="0.25">
      <c r="A123" s="26" t="s">
        <v>14</v>
      </c>
      <c r="B123" s="26">
        <v>173</v>
      </c>
      <c r="C123" s="26">
        <v>5</v>
      </c>
      <c r="D123" s="25">
        <v>5464552</v>
      </c>
      <c r="E123" s="25">
        <v>3899550.9</v>
      </c>
      <c r="F123" s="25">
        <f>SUM(D123-E123)</f>
        <v>1565001.1</v>
      </c>
      <c r="G123" s="25">
        <v>508625.98</v>
      </c>
    </row>
    <row r="124" spans="1:7" x14ac:dyDescent="0.25">
      <c r="A124" s="30" t="s">
        <v>15</v>
      </c>
      <c r="B124" s="30">
        <f t="shared" ref="B124:G124" si="14">SUM(B121:B123)</f>
        <v>1004</v>
      </c>
      <c r="C124" s="30">
        <f t="shared" si="14"/>
        <v>299</v>
      </c>
      <c r="D124" s="31">
        <f t="shared" si="14"/>
        <v>20636830</v>
      </c>
      <c r="E124" s="31">
        <f t="shared" si="14"/>
        <v>14237996.15</v>
      </c>
      <c r="F124" s="31">
        <f t="shared" si="14"/>
        <v>6398833.8499999996</v>
      </c>
      <c r="G124" s="31">
        <f t="shared" si="14"/>
        <v>1765427.93</v>
      </c>
    </row>
    <row r="125" spans="1:7" x14ac:dyDescent="0.25">
      <c r="A125" s="32"/>
      <c r="B125" s="32"/>
      <c r="C125" s="32"/>
      <c r="D125" s="32"/>
      <c r="E125" s="32"/>
      <c r="F125" s="32"/>
      <c r="G125" s="32"/>
    </row>
    <row r="126" spans="1:7" ht="13.5" thickBot="1" x14ac:dyDescent="0.35">
      <c r="A126" s="24" t="s">
        <v>33</v>
      </c>
      <c r="B126" s="24"/>
      <c r="C126" s="32"/>
      <c r="D126" s="32"/>
      <c r="E126" s="32"/>
      <c r="F126" s="32"/>
      <c r="G126" s="32"/>
    </row>
    <row r="127" spans="1:7" ht="13" thickTop="1" x14ac:dyDescent="0.25">
      <c r="A127" s="33" t="s">
        <v>1</v>
      </c>
      <c r="B127" s="34" t="s">
        <v>2</v>
      </c>
      <c r="C127" s="34" t="s">
        <v>2</v>
      </c>
      <c r="D127" s="34" t="s">
        <v>7</v>
      </c>
      <c r="E127" s="34" t="s">
        <v>7</v>
      </c>
      <c r="F127" s="34" t="s">
        <v>5</v>
      </c>
      <c r="G127" s="35" t="s">
        <v>10</v>
      </c>
    </row>
    <row r="128" spans="1:7" ht="13" thickBot="1" x14ac:dyDescent="0.3">
      <c r="A128" s="36" t="s">
        <v>0</v>
      </c>
      <c r="B128" s="37" t="s">
        <v>3</v>
      </c>
      <c r="C128" s="37" t="s">
        <v>4</v>
      </c>
      <c r="D128" s="37" t="s">
        <v>8</v>
      </c>
      <c r="E128" s="37" t="s">
        <v>9</v>
      </c>
      <c r="F128" s="37" t="s">
        <v>6</v>
      </c>
      <c r="G128" s="38" t="s">
        <v>11</v>
      </c>
    </row>
    <row r="129" spans="1:7" ht="13" thickTop="1" x14ac:dyDescent="0.25">
      <c r="A129" s="26" t="s">
        <v>12</v>
      </c>
      <c r="B129" s="26">
        <v>52</v>
      </c>
      <c r="C129" s="26">
        <v>17</v>
      </c>
      <c r="D129" s="25">
        <v>1250625</v>
      </c>
      <c r="E129" s="25">
        <v>823634.65</v>
      </c>
      <c r="F129" s="25">
        <f>SUM(D129-E129)</f>
        <v>426990.35</v>
      </c>
      <c r="G129" s="25">
        <v>111017.97</v>
      </c>
    </row>
    <row r="130" spans="1:7" x14ac:dyDescent="0.25">
      <c r="A130" s="26" t="s">
        <v>13</v>
      </c>
      <c r="B130" s="26">
        <v>26</v>
      </c>
      <c r="C130" s="26">
        <v>10</v>
      </c>
      <c r="D130" s="25">
        <v>680616</v>
      </c>
      <c r="E130" s="25">
        <v>464975.9</v>
      </c>
      <c r="F130" s="25">
        <f>SUM(D130-E130)</f>
        <v>215640.09999999998</v>
      </c>
      <c r="G130" s="25">
        <v>56066.68</v>
      </c>
    </row>
    <row r="131" spans="1:7" x14ac:dyDescent="0.25">
      <c r="A131" s="26" t="s">
        <v>14</v>
      </c>
      <c r="B131" s="26">
        <v>45</v>
      </c>
      <c r="C131" s="26">
        <v>1</v>
      </c>
      <c r="D131" s="25">
        <v>2777543</v>
      </c>
      <c r="E131" s="25">
        <v>1891675</v>
      </c>
      <c r="F131" s="25">
        <f>SUM(D131-E131)</f>
        <v>885868</v>
      </c>
      <c r="G131" s="25">
        <v>287907.26</v>
      </c>
    </row>
    <row r="132" spans="1:7" x14ac:dyDescent="0.25">
      <c r="A132" s="30" t="s">
        <v>15</v>
      </c>
      <c r="B132" s="30">
        <f t="shared" ref="B132:G132" si="15">SUM(B129:B131)</f>
        <v>123</v>
      </c>
      <c r="C132" s="30">
        <f t="shared" si="15"/>
        <v>28</v>
      </c>
      <c r="D132" s="31">
        <f t="shared" si="15"/>
        <v>4708784</v>
      </c>
      <c r="E132" s="31">
        <f t="shared" si="15"/>
        <v>3180285.55</v>
      </c>
      <c r="F132" s="31">
        <f t="shared" si="15"/>
        <v>1528498.45</v>
      </c>
      <c r="G132" s="31">
        <f t="shared" si="15"/>
        <v>454991.91000000003</v>
      </c>
    </row>
    <row r="133" spans="1:7" x14ac:dyDescent="0.25">
      <c r="A133" s="32"/>
      <c r="B133" s="32"/>
      <c r="C133" s="32"/>
      <c r="D133" s="32"/>
      <c r="E133" s="32"/>
      <c r="F133" s="32"/>
      <c r="G133" s="32"/>
    </row>
    <row r="134" spans="1:7" ht="13.5" thickBot="1" x14ac:dyDescent="0.35">
      <c r="A134" s="24" t="s">
        <v>34</v>
      </c>
      <c r="B134" s="24"/>
      <c r="C134" s="32"/>
      <c r="D134" s="32"/>
      <c r="E134" s="32"/>
      <c r="F134" s="32"/>
      <c r="G134" s="32"/>
    </row>
    <row r="135" spans="1:7" ht="13" thickTop="1" x14ac:dyDescent="0.25">
      <c r="A135" s="33" t="s">
        <v>1</v>
      </c>
      <c r="B135" s="34" t="s">
        <v>2</v>
      </c>
      <c r="C135" s="34" t="s">
        <v>2</v>
      </c>
      <c r="D135" s="34" t="s">
        <v>7</v>
      </c>
      <c r="E135" s="34" t="s">
        <v>7</v>
      </c>
      <c r="F135" s="34" t="s">
        <v>5</v>
      </c>
      <c r="G135" s="35" t="s">
        <v>10</v>
      </c>
    </row>
    <row r="136" spans="1:7" ht="13" thickBot="1" x14ac:dyDescent="0.3">
      <c r="A136" s="36" t="s">
        <v>0</v>
      </c>
      <c r="B136" s="37" t="s">
        <v>3</v>
      </c>
      <c r="C136" s="37" t="s">
        <v>4</v>
      </c>
      <c r="D136" s="37" t="s">
        <v>8</v>
      </c>
      <c r="E136" s="37" t="s">
        <v>9</v>
      </c>
      <c r="F136" s="37" t="s">
        <v>6</v>
      </c>
      <c r="G136" s="38" t="s">
        <v>11</v>
      </c>
    </row>
    <row r="137" spans="1:7" ht="13" thickTop="1" x14ac:dyDescent="0.25">
      <c r="A137" s="26" t="s">
        <v>12</v>
      </c>
      <c r="B137" s="26">
        <v>35</v>
      </c>
      <c r="C137" s="26">
        <v>12</v>
      </c>
      <c r="D137" s="25">
        <v>844268</v>
      </c>
      <c r="E137" s="25">
        <v>599957.15</v>
      </c>
      <c r="F137" s="25">
        <f>SUM(D137-E137)</f>
        <v>244310.84999999998</v>
      </c>
      <c r="G137" s="25">
        <v>63520.92</v>
      </c>
    </row>
    <row r="138" spans="1:7" x14ac:dyDescent="0.25">
      <c r="A138" s="26" t="s">
        <v>13</v>
      </c>
      <c r="B138" s="26">
        <v>24</v>
      </c>
      <c r="C138" s="26">
        <v>8</v>
      </c>
      <c r="D138" s="25">
        <v>400701</v>
      </c>
      <c r="E138" s="25">
        <v>280674.09999999998</v>
      </c>
      <c r="F138" s="25">
        <f>SUM(D138-E138)</f>
        <v>120026.90000000002</v>
      </c>
      <c r="G138" s="25">
        <v>31207.08</v>
      </c>
    </row>
    <row r="139" spans="1:7" x14ac:dyDescent="0.25">
      <c r="A139" s="26" t="s">
        <v>14</v>
      </c>
      <c r="B139" s="26">
        <v>110</v>
      </c>
      <c r="C139" s="26">
        <v>4</v>
      </c>
      <c r="D139" s="25">
        <v>4744106</v>
      </c>
      <c r="E139" s="25">
        <v>3349593.4</v>
      </c>
      <c r="F139" s="25">
        <f>SUM(D139-E139)</f>
        <v>1394512.6</v>
      </c>
      <c r="G139" s="25">
        <v>453216.96</v>
      </c>
    </row>
    <row r="140" spans="1:7" x14ac:dyDescent="0.25">
      <c r="A140" s="30" t="s">
        <v>15</v>
      </c>
      <c r="B140" s="30">
        <f t="shared" ref="B140:G140" si="16">SUM(B137:B139)</f>
        <v>169</v>
      </c>
      <c r="C140" s="30">
        <f t="shared" si="16"/>
        <v>24</v>
      </c>
      <c r="D140" s="31">
        <f t="shared" si="16"/>
        <v>5989075</v>
      </c>
      <c r="E140" s="31">
        <f t="shared" si="16"/>
        <v>4230224.6500000004</v>
      </c>
      <c r="F140" s="31">
        <f t="shared" si="16"/>
        <v>1758850.35</v>
      </c>
      <c r="G140" s="31">
        <f t="shared" si="16"/>
        <v>547944.95999999996</v>
      </c>
    </row>
    <row r="141" spans="1:7" x14ac:dyDescent="0.25">
      <c r="A141" s="32"/>
      <c r="B141" s="32"/>
      <c r="C141" s="32"/>
      <c r="D141" s="32"/>
      <c r="E141" s="32"/>
      <c r="F141" s="32"/>
      <c r="G141" s="32"/>
    </row>
    <row r="142" spans="1:7" ht="13.5" thickBot="1" x14ac:dyDescent="0.35">
      <c r="A142" s="24" t="s">
        <v>35</v>
      </c>
      <c r="B142" s="24"/>
      <c r="C142" s="32"/>
      <c r="D142" s="32"/>
      <c r="E142" s="32"/>
      <c r="F142" s="32"/>
      <c r="G142" s="32"/>
    </row>
    <row r="143" spans="1:7" ht="13" thickTop="1" x14ac:dyDescent="0.25">
      <c r="A143" s="33" t="s">
        <v>1</v>
      </c>
      <c r="B143" s="34" t="s">
        <v>2</v>
      </c>
      <c r="C143" s="34" t="s">
        <v>2</v>
      </c>
      <c r="D143" s="34" t="s">
        <v>7</v>
      </c>
      <c r="E143" s="34" t="s">
        <v>7</v>
      </c>
      <c r="F143" s="34" t="s">
        <v>5</v>
      </c>
      <c r="G143" s="35" t="s">
        <v>10</v>
      </c>
    </row>
    <row r="144" spans="1:7" ht="13" thickBot="1" x14ac:dyDescent="0.3">
      <c r="A144" s="36" t="s">
        <v>0</v>
      </c>
      <c r="B144" s="37" t="s">
        <v>3</v>
      </c>
      <c r="C144" s="37" t="s">
        <v>4</v>
      </c>
      <c r="D144" s="37" t="s">
        <v>8</v>
      </c>
      <c r="E144" s="37" t="s">
        <v>9</v>
      </c>
      <c r="F144" s="37" t="s">
        <v>6</v>
      </c>
      <c r="G144" s="38" t="s">
        <v>11</v>
      </c>
    </row>
    <row r="145" spans="1:7" ht="13" thickTop="1" x14ac:dyDescent="0.25">
      <c r="A145" s="26" t="s">
        <v>13</v>
      </c>
      <c r="B145" s="26">
        <v>3</v>
      </c>
      <c r="C145" s="26">
        <v>1</v>
      </c>
      <c r="D145" s="25">
        <v>62124</v>
      </c>
      <c r="E145" s="25">
        <v>45185.55</v>
      </c>
      <c r="F145" s="25">
        <f>SUM(D145-E145)</f>
        <v>16938.449999999997</v>
      </c>
      <c r="G145" s="25">
        <v>4403.99</v>
      </c>
    </row>
    <row r="146" spans="1:7" x14ac:dyDescent="0.25">
      <c r="A146" s="26" t="s">
        <v>14</v>
      </c>
      <c r="B146" s="26">
        <v>75</v>
      </c>
      <c r="C146" s="26">
        <v>2</v>
      </c>
      <c r="D146" s="25">
        <v>2512887</v>
      </c>
      <c r="E146" s="25">
        <v>1800562</v>
      </c>
      <c r="F146" s="25">
        <f>SUM(D146-E146)</f>
        <v>712325</v>
      </c>
      <c r="G146" s="25">
        <v>231505.95</v>
      </c>
    </row>
    <row r="147" spans="1:7" x14ac:dyDescent="0.25">
      <c r="A147" s="30" t="s">
        <v>15</v>
      </c>
      <c r="B147" s="30">
        <f t="shared" ref="B147:G147" si="17">SUM(B145:B146)</f>
        <v>78</v>
      </c>
      <c r="C147" s="30">
        <f t="shared" si="17"/>
        <v>3</v>
      </c>
      <c r="D147" s="31">
        <f t="shared" si="17"/>
        <v>2575011</v>
      </c>
      <c r="E147" s="31">
        <f t="shared" si="17"/>
        <v>1845747.55</v>
      </c>
      <c r="F147" s="31">
        <f t="shared" si="17"/>
        <v>729263.45</v>
      </c>
      <c r="G147" s="31">
        <f t="shared" si="17"/>
        <v>235909.94</v>
      </c>
    </row>
    <row r="148" spans="1:7" x14ac:dyDescent="0.25">
      <c r="A148" s="32"/>
      <c r="B148" s="32"/>
      <c r="C148" s="32"/>
      <c r="D148" s="32"/>
      <c r="E148" s="32"/>
      <c r="F148" s="32"/>
      <c r="G148" s="32"/>
    </row>
    <row r="149" spans="1:7" ht="13.5" thickBot="1" x14ac:dyDescent="0.35">
      <c r="A149" s="24" t="s">
        <v>36</v>
      </c>
      <c r="B149" s="24"/>
      <c r="C149" s="32"/>
      <c r="D149" s="32"/>
      <c r="E149" s="32"/>
      <c r="F149" s="32"/>
      <c r="G149" s="32"/>
    </row>
    <row r="150" spans="1:7" ht="13" thickTop="1" x14ac:dyDescent="0.25">
      <c r="A150" s="33" t="s">
        <v>1</v>
      </c>
      <c r="B150" s="34" t="s">
        <v>2</v>
      </c>
      <c r="C150" s="34" t="s">
        <v>2</v>
      </c>
      <c r="D150" s="34" t="s">
        <v>7</v>
      </c>
      <c r="E150" s="34" t="s">
        <v>7</v>
      </c>
      <c r="F150" s="34" t="s">
        <v>5</v>
      </c>
      <c r="G150" s="35" t="s">
        <v>10</v>
      </c>
    </row>
    <row r="151" spans="1:7" ht="13" thickBot="1" x14ac:dyDescent="0.3">
      <c r="A151" s="36" t="s">
        <v>0</v>
      </c>
      <c r="B151" s="37" t="s">
        <v>3</v>
      </c>
      <c r="C151" s="37" t="s">
        <v>4</v>
      </c>
      <c r="D151" s="37" t="s">
        <v>8</v>
      </c>
      <c r="E151" s="37" t="s">
        <v>9</v>
      </c>
      <c r="F151" s="37" t="s">
        <v>6</v>
      </c>
      <c r="G151" s="38" t="s">
        <v>11</v>
      </c>
    </row>
    <row r="152" spans="1:7" ht="13" thickTop="1" x14ac:dyDescent="0.25">
      <c r="A152" s="26" t="s">
        <v>12</v>
      </c>
      <c r="B152" s="26">
        <v>88</v>
      </c>
      <c r="C152" s="26">
        <v>28</v>
      </c>
      <c r="D152" s="25">
        <v>2277886</v>
      </c>
      <c r="E152" s="25">
        <v>1602104.95</v>
      </c>
      <c r="F152" s="25">
        <f>SUM(D152-E152)</f>
        <v>675781.05</v>
      </c>
      <c r="G152" s="25">
        <v>175703.44</v>
      </c>
    </row>
    <row r="153" spans="1:7" x14ac:dyDescent="0.25">
      <c r="A153" s="26" t="s">
        <v>13</v>
      </c>
      <c r="B153" s="26">
        <v>92</v>
      </c>
      <c r="C153" s="26">
        <v>31</v>
      </c>
      <c r="D153" s="25">
        <v>2314802</v>
      </c>
      <c r="E153" s="25">
        <v>1600206.35</v>
      </c>
      <c r="F153" s="25">
        <f>SUM(D153-E153)</f>
        <v>714595.64999999991</v>
      </c>
      <c r="G153" s="25">
        <v>185795.27</v>
      </c>
    </row>
    <row r="154" spans="1:7" x14ac:dyDescent="0.25">
      <c r="A154" s="26" t="s">
        <v>17</v>
      </c>
      <c r="B154" s="26">
        <v>182</v>
      </c>
      <c r="C154" s="26">
        <v>2</v>
      </c>
      <c r="D154" s="25">
        <v>5298401</v>
      </c>
      <c r="E154" s="25">
        <v>3738793</v>
      </c>
      <c r="F154" s="25">
        <f>SUM(D154-E154)</f>
        <v>1559608</v>
      </c>
      <c r="G154" s="25">
        <v>280729.83</v>
      </c>
    </row>
    <row r="155" spans="1:7" x14ac:dyDescent="0.25">
      <c r="A155" s="26" t="s">
        <v>14</v>
      </c>
      <c r="B155" s="26">
        <v>86</v>
      </c>
      <c r="C155" s="26">
        <v>2</v>
      </c>
      <c r="D155" s="25">
        <v>3915880</v>
      </c>
      <c r="E155" s="25">
        <v>2652540.0499999998</v>
      </c>
      <c r="F155" s="25">
        <f>SUM(D155-E155)</f>
        <v>1263339.9500000002</v>
      </c>
      <c r="G155" s="25">
        <v>410585.81</v>
      </c>
    </row>
    <row r="156" spans="1:7" x14ac:dyDescent="0.25">
      <c r="A156" s="30" t="s">
        <v>15</v>
      </c>
      <c r="B156" s="30">
        <f t="shared" ref="B156:G156" si="18">SUM(B152:B155)</f>
        <v>448</v>
      </c>
      <c r="C156" s="30">
        <f t="shared" si="18"/>
        <v>63</v>
      </c>
      <c r="D156" s="31">
        <f t="shared" si="18"/>
        <v>13806969</v>
      </c>
      <c r="E156" s="31">
        <f t="shared" si="18"/>
        <v>9593644.3499999996</v>
      </c>
      <c r="F156" s="31">
        <f t="shared" si="18"/>
        <v>4213324.6500000004</v>
      </c>
      <c r="G156" s="31">
        <f t="shared" si="18"/>
        <v>1052814.3500000001</v>
      </c>
    </row>
    <row r="157" spans="1:7" x14ac:dyDescent="0.25">
      <c r="A157" s="26"/>
      <c r="B157" s="26"/>
      <c r="C157" s="26"/>
      <c r="D157" s="25"/>
      <c r="E157" s="25"/>
      <c r="F157" s="25"/>
      <c r="G157" s="25"/>
    </row>
    <row r="158" spans="1:7" ht="13.5" thickBot="1" x14ac:dyDescent="0.35">
      <c r="A158" s="24" t="s">
        <v>37</v>
      </c>
      <c r="B158" s="24"/>
      <c r="C158" s="32"/>
      <c r="D158" s="32"/>
      <c r="E158" s="32"/>
      <c r="F158" s="32"/>
      <c r="G158" s="32"/>
    </row>
    <row r="159" spans="1:7" ht="13" thickTop="1" x14ac:dyDescent="0.25">
      <c r="A159" s="33" t="s">
        <v>1</v>
      </c>
      <c r="B159" s="34" t="s">
        <v>2</v>
      </c>
      <c r="C159" s="34" t="s">
        <v>2</v>
      </c>
      <c r="D159" s="34" t="s">
        <v>7</v>
      </c>
      <c r="E159" s="34" t="s">
        <v>7</v>
      </c>
      <c r="F159" s="34" t="s">
        <v>5</v>
      </c>
      <c r="G159" s="35" t="s">
        <v>10</v>
      </c>
    </row>
    <row r="160" spans="1:7" ht="13" thickBot="1" x14ac:dyDescent="0.3">
      <c r="A160" s="36" t="s">
        <v>0</v>
      </c>
      <c r="B160" s="37" t="s">
        <v>3</v>
      </c>
      <c r="C160" s="37" t="s">
        <v>4</v>
      </c>
      <c r="D160" s="37" t="s">
        <v>8</v>
      </c>
      <c r="E160" s="37" t="s">
        <v>9</v>
      </c>
      <c r="F160" s="37" t="s">
        <v>6</v>
      </c>
      <c r="G160" s="38" t="s">
        <v>11</v>
      </c>
    </row>
    <row r="161" spans="1:7" ht="13" thickTop="1" x14ac:dyDescent="0.25">
      <c r="A161" s="26" t="s">
        <v>12</v>
      </c>
      <c r="B161" s="26">
        <v>39</v>
      </c>
      <c r="C161" s="26">
        <v>13</v>
      </c>
      <c r="D161" s="25">
        <v>840655</v>
      </c>
      <c r="E161" s="25">
        <v>558277.05000000005</v>
      </c>
      <c r="F161" s="25">
        <f>SUM(D161-E161)</f>
        <v>282377.94999999995</v>
      </c>
      <c r="G161" s="25">
        <v>73418.45</v>
      </c>
    </row>
    <row r="162" spans="1:7" x14ac:dyDescent="0.25">
      <c r="A162" s="26" t="s">
        <v>13</v>
      </c>
      <c r="B162" s="26">
        <v>30</v>
      </c>
      <c r="C162" s="26">
        <v>11</v>
      </c>
      <c r="D162" s="25">
        <v>538265</v>
      </c>
      <c r="E162" s="25">
        <v>362784.1</v>
      </c>
      <c r="F162" s="25">
        <f>SUM(D162-E162)</f>
        <v>175480.90000000002</v>
      </c>
      <c r="G162" s="25">
        <v>45625.279999999999</v>
      </c>
    </row>
    <row r="163" spans="1:7" x14ac:dyDescent="0.25">
      <c r="A163" s="26" t="s">
        <v>17</v>
      </c>
      <c r="B163" s="26">
        <v>125</v>
      </c>
      <c r="C163" s="26">
        <v>2</v>
      </c>
      <c r="D163" s="25">
        <v>3787849</v>
      </c>
      <c r="E163" s="25">
        <v>2791129.6</v>
      </c>
      <c r="F163" s="25">
        <f>SUM(D163-E163)</f>
        <v>996719.39999999991</v>
      </c>
      <c r="G163" s="25">
        <v>179409.76</v>
      </c>
    </row>
    <row r="164" spans="1:7" x14ac:dyDescent="0.25">
      <c r="A164" s="26" t="s">
        <v>14</v>
      </c>
      <c r="B164" s="26">
        <v>89</v>
      </c>
      <c r="C164" s="26">
        <v>2</v>
      </c>
      <c r="D164" s="25">
        <v>4363647</v>
      </c>
      <c r="E164" s="25">
        <v>3180113.45</v>
      </c>
      <c r="F164" s="25">
        <f>SUM(D164-E164)</f>
        <v>1183533.5499999998</v>
      </c>
      <c r="G164" s="25">
        <v>384648.71</v>
      </c>
    </row>
    <row r="165" spans="1:7" x14ac:dyDescent="0.25">
      <c r="A165" s="30" t="s">
        <v>15</v>
      </c>
      <c r="B165" s="30">
        <f t="shared" ref="B165:G165" si="19">SUM(B161:B164)</f>
        <v>283</v>
      </c>
      <c r="C165" s="30">
        <f t="shared" si="19"/>
        <v>28</v>
      </c>
      <c r="D165" s="31">
        <f t="shared" si="19"/>
        <v>9530416</v>
      </c>
      <c r="E165" s="31">
        <f t="shared" si="19"/>
        <v>6892304.2000000002</v>
      </c>
      <c r="F165" s="31">
        <f t="shared" si="19"/>
        <v>2638111.7999999998</v>
      </c>
      <c r="G165" s="31">
        <f t="shared" si="19"/>
        <v>683102.2</v>
      </c>
    </row>
    <row r="166" spans="1:7" x14ac:dyDescent="0.25">
      <c r="A166" s="32"/>
      <c r="B166" s="32"/>
      <c r="C166" s="32"/>
      <c r="D166" s="32"/>
      <c r="E166" s="32"/>
      <c r="F166" s="32"/>
      <c r="G166" s="32"/>
    </row>
    <row r="167" spans="1:7" ht="13.5" thickBot="1" x14ac:dyDescent="0.35">
      <c r="A167" s="24" t="s">
        <v>38</v>
      </c>
      <c r="B167" s="24"/>
      <c r="C167" s="32"/>
      <c r="D167" s="32"/>
      <c r="E167" s="32"/>
      <c r="F167" s="32"/>
      <c r="G167" s="32"/>
    </row>
    <row r="168" spans="1:7" ht="13" thickTop="1" x14ac:dyDescent="0.25">
      <c r="A168" s="33" t="s">
        <v>1</v>
      </c>
      <c r="B168" s="34" t="s">
        <v>2</v>
      </c>
      <c r="C168" s="34" t="s">
        <v>2</v>
      </c>
      <c r="D168" s="34" t="s">
        <v>7</v>
      </c>
      <c r="E168" s="34" t="s">
        <v>7</v>
      </c>
      <c r="F168" s="34" t="s">
        <v>5</v>
      </c>
      <c r="G168" s="35" t="s">
        <v>10</v>
      </c>
    </row>
    <row r="169" spans="1:7" ht="13" thickBot="1" x14ac:dyDescent="0.3">
      <c r="A169" s="36" t="s">
        <v>0</v>
      </c>
      <c r="B169" s="37" t="s">
        <v>3</v>
      </c>
      <c r="C169" s="37" t="s">
        <v>4</v>
      </c>
      <c r="D169" s="37" t="s">
        <v>8</v>
      </c>
      <c r="E169" s="37" t="s">
        <v>9</v>
      </c>
      <c r="F169" s="37" t="s">
        <v>6</v>
      </c>
      <c r="G169" s="38" t="s">
        <v>11</v>
      </c>
    </row>
    <row r="170" spans="1:7" ht="13" thickTop="1" x14ac:dyDescent="0.25">
      <c r="A170" s="26" t="s">
        <v>12</v>
      </c>
      <c r="B170" s="26">
        <v>6</v>
      </c>
      <c r="C170" s="26">
        <v>2</v>
      </c>
      <c r="D170" s="25">
        <v>117066</v>
      </c>
      <c r="E170" s="25">
        <v>76282.05</v>
      </c>
      <c r="F170" s="25">
        <f>SUM(D170-E170)</f>
        <v>40783.949999999997</v>
      </c>
      <c r="G170" s="25">
        <v>10603.86</v>
      </c>
    </row>
    <row r="171" spans="1:7" x14ac:dyDescent="0.25">
      <c r="A171" s="26" t="s">
        <v>14</v>
      </c>
      <c r="B171" s="26">
        <v>450</v>
      </c>
      <c r="C171" s="26">
        <v>10</v>
      </c>
      <c r="D171" s="25">
        <v>22746407</v>
      </c>
      <c r="E171" s="25">
        <v>16122910.800000001</v>
      </c>
      <c r="F171" s="25">
        <f>SUM(D171-E171)</f>
        <v>6623496.1999999993</v>
      </c>
      <c r="G171" s="25">
        <v>2152637.9300000002</v>
      </c>
    </row>
    <row r="172" spans="1:7" x14ac:dyDescent="0.25">
      <c r="A172" s="30" t="s">
        <v>15</v>
      </c>
      <c r="B172" s="30">
        <f t="shared" ref="B172:G172" si="20">SUM(B170:B171)</f>
        <v>456</v>
      </c>
      <c r="C172" s="30">
        <f t="shared" si="20"/>
        <v>12</v>
      </c>
      <c r="D172" s="31">
        <f t="shared" si="20"/>
        <v>22863473</v>
      </c>
      <c r="E172" s="31">
        <f t="shared" si="20"/>
        <v>16199192.850000001</v>
      </c>
      <c r="F172" s="31">
        <f t="shared" si="20"/>
        <v>6664280.1499999994</v>
      </c>
      <c r="G172" s="31">
        <f t="shared" si="20"/>
        <v>2163241.79</v>
      </c>
    </row>
    <row r="173" spans="1:7" x14ac:dyDescent="0.25">
      <c r="A173" s="32"/>
      <c r="B173" s="32"/>
      <c r="C173" s="32"/>
      <c r="D173" s="32"/>
      <c r="E173" s="32"/>
      <c r="F173" s="32"/>
      <c r="G173" s="32"/>
    </row>
    <row r="174" spans="1:7" ht="13.5" thickBot="1" x14ac:dyDescent="0.35">
      <c r="A174" s="24" t="s">
        <v>39</v>
      </c>
      <c r="B174" s="24"/>
      <c r="C174" s="32"/>
      <c r="D174" s="32"/>
      <c r="E174" s="32"/>
      <c r="F174" s="32"/>
      <c r="G174" s="32"/>
    </row>
    <row r="175" spans="1:7" ht="13" thickTop="1" x14ac:dyDescent="0.25">
      <c r="A175" s="33" t="s">
        <v>1</v>
      </c>
      <c r="B175" s="34" t="s">
        <v>2</v>
      </c>
      <c r="C175" s="34" t="s">
        <v>2</v>
      </c>
      <c r="D175" s="34" t="s">
        <v>7</v>
      </c>
      <c r="E175" s="34" t="s">
        <v>7</v>
      </c>
      <c r="F175" s="34" t="s">
        <v>5</v>
      </c>
      <c r="G175" s="35" t="s">
        <v>10</v>
      </c>
    </row>
    <row r="176" spans="1:7" ht="13" thickBot="1" x14ac:dyDescent="0.3">
      <c r="A176" s="36" t="s">
        <v>0</v>
      </c>
      <c r="B176" s="37" t="s">
        <v>3</v>
      </c>
      <c r="C176" s="37" t="s">
        <v>4</v>
      </c>
      <c r="D176" s="37" t="s">
        <v>8</v>
      </c>
      <c r="E176" s="37" t="s">
        <v>9</v>
      </c>
      <c r="F176" s="37" t="s">
        <v>6</v>
      </c>
      <c r="G176" s="38" t="s">
        <v>11</v>
      </c>
    </row>
    <row r="177" spans="1:7" ht="13" thickTop="1" x14ac:dyDescent="0.25">
      <c r="A177" s="26" t="s">
        <v>12</v>
      </c>
      <c r="B177" s="26">
        <v>32</v>
      </c>
      <c r="C177" s="26">
        <v>11</v>
      </c>
      <c r="D177" s="25">
        <v>472081.25</v>
      </c>
      <c r="E177" s="25">
        <v>324220.05</v>
      </c>
      <c r="F177" s="25">
        <f>SUM(D177-E177)</f>
        <v>147861.20000000001</v>
      </c>
      <c r="G177" s="25">
        <v>38444</v>
      </c>
    </row>
    <row r="178" spans="1:7" x14ac:dyDescent="0.25">
      <c r="A178" s="26" t="s">
        <v>13</v>
      </c>
      <c r="B178" s="26">
        <v>9</v>
      </c>
      <c r="C178" s="26">
        <v>3</v>
      </c>
      <c r="D178" s="25">
        <v>190715</v>
      </c>
      <c r="E178" s="25">
        <v>124054.7</v>
      </c>
      <c r="F178" s="25">
        <f>SUM(D178-E178)</f>
        <v>66660.3</v>
      </c>
      <c r="G178" s="25">
        <v>17331.71</v>
      </c>
    </row>
    <row r="179" spans="1:7" x14ac:dyDescent="0.25">
      <c r="A179" s="26" t="s">
        <v>14</v>
      </c>
      <c r="B179" s="26">
        <v>286</v>
      </c>
      <c r="C179" s="26">
        <v>7</v>
      </c>
      <c r="D179" s="25">
        <v>12067776</v>
      </c>
      <c r="E179" s="25">
        <v>8689630.9000000004</v>
      </c>
      <c r="F179" s="25">
        <f>SUM(D179-E179)</f>
        <v>3378145.0999999996</v>
      </c>
      <c r="G179" s="25">
        <v>1097898.1000000001</v>
      </c>
    </row>
    <row r="180" spans="1:7" x14ac:dyDescent="0.25">
      <c r="A180" s="30" t="s">
        <v>15</v>
      </c>
      <c r="B180" s="30">
        <f t="shared" ref="B180:G180" si="21">SUM(B177:B179)</f>
        <v>327</v>
      </c>
      <c r="C180" s="30">
        <f t="shared" si="21"/>
        <v>21</v>
      </c>
      <c r="D180" s="31">
        <f t="shared" si="21"/>
        <v>12730572.25</v>
      </c>
      <c r="E180" s="31">
        <f t="shared" si="21"/>
        <v>9137905.6500000004</v>
      </c>
      <c r="F180" s="31">
        <f t="shared" si="21"/>
        <v>3592666.5999999996</v>
      </c>
      <c r="G180" s="31">
        <f t="shared" si="21"/>
        <v>1153673.81</v>
      </c>
    </row>
    <row r="181" spans="1:7" x14ac:dyDescent="0.25">
      <c r="A181" s="32"/>
      <c r="B181" s="32"/>
      <c r="C181" s="32"/>
      <c r="D181" s="32"/>
      <c r="E181" s="32"/>
      <c r="F181" s="32"/>
      <c r="G181" s="32"/>
    </row>
    <row r="182" spans="1:7" ht="13.5" thickBot="1" x14ac:dyDescent="0.35">
      <c r="A182" s="24" t="s">
        <v>40</v>
      </c>
      <c r="B182" s="24"/>
      <c r="C182" s="32"/>
      <c r="D182" s="32"/>
      <c r="E182" s="32"/>
      <c r="F182" s="32"/>
      <c r="G182" s="32"/>
    </row>
    <row r="183" spans="1:7" ht="13" thickTop="1" x14ac:dyDescent="0.25">
      <c r="A183" s="33" t="s">
        <v>1</v>
      </c>
      <c r="B183" s="34" t="s">
        <v>2</v>
      </c>
      <c r="C183" s="34" t="s">
        <v>2</v>
      </c>
      <c r="D183" s="34" t="s">
        <v>7</v>
      </c>
      <c r="E183" s="34" t="s">
        <v>7</v>
      </c>
      <c r="F183" s="34" t="s">
        <v>5</v>
      </c>
      <c r="G183" s="35" t="s">
        <v>10</v>
      </c>
    </row>
    <row r="184" spans="1:7" ht="13" thickBot="1" x14ac:dyDescent="0.3">
      <c r="A184" s="36" t="s">
        <v>0</v>
      </c>
      <c r="B184" s="37" t="s">
        <v>3</v>
      </c>
      <c r="C184" s="37" t="s">
        <v>4</v>
      </c>
      <c r="D184" s="37" t="s">
        <v>8</v>
      </c>
      <c r="E184" s="37" t="s">
        <v>9</v>
      </c>
      <c r="F184" s="37" t="s">
        <v>6</v>
      </c>
      <c r="G184" s="38" t="s">
        <v>11</v>
      </c>
    </row>
    <row r="185" spans="1:7" ht="13" thickTop="1" x14ac:dyDescent="0.25">
      <c r="A185" s="26" t="s">
        <v>12</v>
      </c>
      <c r="B185" s="26">
        <v>71</v>
      </c>
      <c r="C185" s="26">
        <v>23</v>
      </c>
      <c r="D185" s="25">
        <v>1427720</v>
      </c>
      <c r="E185" s="25">
        <v>984659.65</v>
      </c>
      <c r="F185" s="25">
        <f>SUM(D185-E185)</f>
        <v>443060.35</v>
      </c>
      <c r="G185" s="25">
        <v>115195.99</v>
      </c>
    </row>
    <row r="186" spans="1:7" x14ac:dyDescent="0.25">
      <c r="A186" s="26" t="s">
        <v>13</v>
      </c>
      <c r="B186" s="26">
        <v>14</v>
      </c>
      <c r="C186" s="26">
        <v>5</v>
      </c>
      <c r="D186" s="25">
        <v>90733</v>
      </c>
      <c r="E186" s="25">
        <v>57160.75</v>
      </c>
      <c r="F186" s="25">
        <f>SUM(D186-E186)</f>
        <v>33572.25</v>
      </c>
      <c r="G186" s="25">
        <v>8728.85</v>
      </c>
    </row>
    <row r="187" spans="1:7" x14ac:dyDescent="0.25">
      <c r="A187" s="26" t="s">
        <v>17</v>
      </c>
      <c r="B187" s="26">
        <v>76</v>
      </c>
      <c r="C187" s="26">
        <v>1</v>
      </c>
      <c r="D187" s="25">
        <v>2929109</v>
      </c>
      <c r="E187" s="25">
        <v>2145090.2999999998</v>
      </c>
      <c r="F187" s="25">
        <f>SUM(D187-E187)</f>
        <v>784018.70000000019</v>
      </c>
      <c r="G187" s="25">
        <v>141123.60999999999</v>
      </c>
    </row>
    <row r="188" spans="1:7" x14ac:dyDescent="0.25">
      <c r="A188" s="26" t="s">
        <v>14</v>
      </c>
      <c r="B188" s="26">
        <v>222</v>
      </c>
      <c r="C188" s="26">
        <v>6</v>
      </c>
      <c r="D188" s="25">
        <v>10602853</v>
      </c>
      <c r="E188" s="25">
        <v>7633547.0999999996</v>
      </c>
      <c r="F188" s="25">
        <f>SUM(D188-E188)</f>
        <v>2969305.9000000004</v>
      </c>
      <c r="G188" s="25">
        <v>965025.28000000003</v>
      </c>
    </row>
    <row r="189" spans="1:7" x14ac:dyDescent="0.25">
      <c r="A189" s="30" t="s">
        <v>15</v>
      </c>
      <c r="B189" s="30">
        <f t="shared" ref="B189:G189" si="22">SUM(B185:B188)</f>
        <v>383</v>
      </c>
      <c r="C189" s="30">
        <f t="shared" si="22"/>
        <v>35</v>
      </c>
      <c r="D189" s="31">
        <f t="shared" si="22"/>
        <v>15050415</v>
      </c>
      <c r="E189" s="31">
        <f t="shared" si="22"/>
        <v>10820457.799999999</v>
      </c>
      <c r="F189" s="31">
        <f t="shared" si="22"/>
        <v>4229957.2000000011</v>
      </c>
      <c r="G189" s="31">
        <f t="shared" si="22"/>
        <v>1230073.73</v>
      </c>
    </row>
    <row r="190" spans="1:7" x14ac:dyDescent="0.25">
      <c r="A190" s="32"/>
      <c r="B190" s="32"/>
      <c r="C190" s="32"/>
      <c r="D190" s="32"/>
      <c r="E190" s="32"/>
      <c r="F190" s="32"/>
      <c r="G190" s="32"/>
    </row>
    <row r="191" spans="1:7" ht="13.5" thickBot="1" x14ac:dyDescent="0.35">
      <c r="A191" s="24" t="s">
        <v>41</v>
      </c>
      <c r="B191" s="24"/>
      <c r="C191" s="32"/>
      <c r="D191" s="32"/>
      <c r="E191" s="32"/>
      <c r="F191" s="32"/>
      <c r="G191" s="32"/>
    </row>
    <row r="192" spans="1:7" ht="13" thickTop="1" x14ac:dyDescent="0.25">
      <c r="A192" s="33"/>
      <c r="B192" s="34" t="s">
        <v>2</v>
      </c>
      <c r="C192" s="34" t="s">
        <v>2</v>
      </c>
      <c r="D192" s="34" t="s">
        <v>7</v>
      </c>
      <c r="E192" s="34" t="s">
        <v>7</v>
      </c>
      <c r="F192" s="34" t="s">
        <v>5</v>
      </c>
      <c r="G192" s="35" t="s">
        <v>10</v>
      </c>
    </row>
    <row r="193" spans="1:7" ht="13" thickBot="1" x14ac:dyDescent="0.3">
      <c r="A193" s="36" t="s">
        <v>0</v>
      </c>
      <c r="B193" s="37" t="s">
        <v>3</v>
      </c>
      <c r="C193" s="37" t="s">
        <v>4</v>
      </c>
      <c r="D193" s="37" t="s">
        <v>8</v>
      </c>
      <c r="E193" s="37" t="s">
        <v>9</v>
      </c>
      <c r="F193" s="37" t="s">
        <v>6</v>
      </c>
      <c r="G193" s="38" t="s">
        <v>11</v>
      </c>
    </row>
    <row r="194" spans="1:7" ht="13" thickTop="1" x14ac:dyDescent="0.25">
      <c r="A194" s="26" t="s">
        <v>12</v>
      </c>
      <c r="B194" s="26">
        <v>87</v>
      </c>
      <c r="C194" s="26">
        <v>31</v>
      </c>
      <c r="D194" s="25">
        <v>1481724</v>
      </c>
      <c r="E194" s="25">
        <v>1027345.15</v>
      </c>
      <c r="F194" s="25">
        <f>SUM(D194-E194)</f>
        <v>454378.85</v>
      </c>
      <c r="G194" s="25">
        <v>118138.69</v>
      </c>
    </row>
    <row r="195" spans="1:7" x14ac:dyDescent="0.25">
      <c r="A195" s="26" t="s">
        <v>13</v>
      </c>
      <c r="B195" s="26">
        <v>32</v>
      </c>
      <c r="C195" s="26">
        <v>11</v>
      </c>
      <c r="D195" s="25">
        <v>754943</v>
      </c>
      <c r="E195" s="25">
        <v>521291.3</v>
      </c>
      <c r="F195" s="25">
        <f>SUM(D195-E195)</f>
        <v>233651.7</v>
      </c>
      <c r="G195" s="25">
        <v>60749.57</v>
      </c>
    </row>
    <row r="196" spans="1:7" x14ac:dyDescent="0.25">
      <c r="A196" s="26" t="s">
        <v>17</v>
      </c>
      <c r="B196" s="26">
        <v>56</v>
      </c>
      <c r="C196" s="26">
        <v>1</v>
      </c>
      <c r="D196" s="25">
        <v>846273</v>
      </c>
      <c r="E196" s="25">
        <v>599134.19999999995</v>
      </c>
      <c r="F196" s="25">
        <f>SUM(D196-E196)</f>
        <v>247138.80000000005</v>
      </c>
      <c r="G196" s="25">
        <v>44485.17</v>
      </c>
    </row>
    <row r="197" spans="1:7" x14ac:dyDescent="0.25">
      <c r="A197" s="26" t="s">
        <v>14</v>
      </c>
      <c r="B197" s="26">
        <v>367</v>
      </c>
      <c r="C197" s="26">
        <v>9</v>
      </c>
      <c r="D197" s="25">
        <v>15472154</v>
      </c>
      <c r="E197" s="25">
        <v>11016331.85</v>
      </c>
      <c r="F197" s="25">
        <f>SUM(D197-E197)</f>
        <v>4455822.1500000004</v>
      </c>
      <c r="G197" s="25">
        <v>1448143.35</v>
      </c>
    </row>
    <row r="198" spans="1:7" x14ac:dyDescent="0.25">
      <c r="A198" s="30" t="s">
        <v>15</v>
      </c>
      <c r="B198" s="30">
        <f t="shared" ref="B198:G198" si="23">SUM(B194:B197)</f>
        <v>542</v>
      </c>
      <c r="C198" s="30">
        <f t="shared" si="23"/>
        <v>52</v>
      </c>
      <c r="D198" s="31">
        <f t="shared" si="23"/>
        <v>18555094</v>
      </c>
      <c r="E198" s="31">
        <f t="shared" si="23"/>
        <v>13164102.5</v>
      </c>
      <c r="F198" s="31">
        <f t="shared" si="23"/>
        <v>5390991.5</v>
      </c>
      <c r="G198" s="31">
        <f t="shared" si="23"/>
        <v>1671516.78</v>
      </c>
    </row>
    <row r="199" spans="1:7" x14ac:dyDescent="0.25">
      <c r="A199" s="32"/>
      <c r="B199" s="32"/>
      <c r="C199" s="32"/>
      <c r="D199" s="32"/>
      <c r="E199" s="32"/>
      <c r="F199" s="32"/>
      <c r="G199" s="32"/>
    </row>
    <row r="200" spans="1:7" ht="13.5" thickBot="1" x14ac:dyDescent="0.35">
      <c r="A200" s="24" t="s">
        <v>42</v>
      </c>
      <c r="B200" s="24"/>
      <c r="C200" s="32"/>
      <c r="D200" s="32"/>
      <c r="E200" s="32"/>
      <c r="F200" s="32"/>
      <c r="G200" s="32"/>
    </row>
    <row r="201" spans="1:7" ht="13" thickTop="1" x14ac:dyDescent="0.25">
      <c r="A201" s="33" t="s">
        <v>1</v>
      </c>
      <c r="B201" s="34" t="s">
        <v>2</v>
      </c>
      <c r="C201" s="34" t="s">
        <v>2</v>
      </c>
      <c r="D201" s="34" t="s">
        <v>7</v>
      </c>
      <c r="E201" s="34" t="s">
        <v>7</v>
      </c>
      <c r="F201" s="34" t="s">
        <v>5</v>
      </c>
      <c r="G201" s="35" t="s">
        <v>10</v>
      </c>
    </row>
    <row r="202" spans="1:7" ht="13" thickBot="1" x14ac:dyDescent="0.3">
      <c r="A202" s="36" t="s">
        <v>0</v>
      </c>
      <c r="B202" s="37" t="s">
        <v>3</v>
      </c>
      <c r="C202" s="37" t="s">
        <v>4</v>
      </c>
      <c r="D202" s="37" t="s">
        <v>8</v>
      </c>
      <c r="E202" s="37" t="s">
        <v>9</v>
      </c>
      <c r="F202" s="37" t="s">
        <v>6</v>
      </c>
      <c r="G202" s="38" t="s">
        <v>11</v>
      </c>
    </row>
    <row r="203" spans="1:7" ht="13" thickTop="1" x14ac:dyDescent="0.25">
      <c r="A203" s="26" t="s">
        <v>12</v>
      </c>
      <c r="B203" s="26">
        <v>126</v>
      </c>
      <c r="C203" s="26">
        <v>43</v>
      </c>
      <c r="D203" s="25">
        <v>2493703</v>
      </c>
      <c r="E203" s="25">
        <v>1695227.6</v>
      </c>
      <c r="F203" s="25">
        <f>SUM(D203-E203)</f>
        <v>798475.39999999991</v>
      </c>
      <c r="G203" s="25">
        <v>207603.86</v>
      </c>
    </row>
    <row r="204" spans="1:7" x14ac:dyDescent="0.25">
      <c r="A204" s="26" t="s">
        <v>13</v>
      </c>
      <c r="B204" s="26">
        <v>32</v>
      </c>
      <c r="C204" s="26">
        <v>10</v>
      </c>
      <c r="D204" s="25">
        <v>863611</v>
      </c>
      <c r="E204" s="25">
        <v>628046.35</v>
      </c>
      <c r="F204" s="25">
        <f>SUM(D204-E204)</f>
        <v>235564.65000000002</v>
      </c>
      <c r="G204" s="25">
        <v>61246.87</v>
      </c>
    </row>
    <row r="205" spans="1:7" x14ac:dyDescent="0.25">
      <c r="A205" s="26" t="s">
        <v>16</v>
      </c>
      <c r="B205" s="26">
        <v>12</v>
      </c>
      <c r="C205" s="26">
        <v>1</v>
      </c>
      <c r="D205" s="25">
        <v>377178</v>
      </c>
      <c r="E205" s="25">
        <v>299254.25</v>
      </c>
      <c r="F205" s="25">
        <f>SUM(D205-E205)</f>
        <v>77923.75</v>
      </c>
      <c r="G205" s="25">
        <v>20260.21</v>
      </c>
    </row>
    <row r="206" spans="1:7" x14ac:dyDescent="0.25">
      <c r="A206" s="26" t="s">
        <v>17</v>
      </c>
      <c r="B206" s="26">
        <v>100</v>
      </c>
      <c r="C206" s="26">
        <v>2</v>
      </c>
      <c r="D206" s="25">
        <v>1886803</v>
      </c>
      <c r="E206" s="25">
        <v>1366437.6</v>
      </c>
      <c r="F206" s="25">
        <f>SUM(D206-E206)</f>
        <v>520365.39999999991</v>
      </c>
      <c r="G206" s="25">
        <v>93665.94</v>
      </c>
    </row>
    <row r="207" spans="1:7" x14ac:dyDescent="0.25">
      <c r="A207" s="26" t="s">
        <v>14</v>
      </c>
      <c r="B207" s="26">
        <v>689</v>
      </c>
      <c r="C207" s="26">
        <v>16</v>
      </c>
      <c r="D207" s="25">
        <v>38615178</v>
      </c>
      <c r="E207" s="25">
        <v>27557721.550000001</v>
      </c>
      <c r="F207" s="25">
        <f>SUM(D207-E207)</f>
        <v>11057456.449999999</v>
      </c>
      <c r="G207" s="25">
        <v>3593675.72</v>
      </c>
    </row>
    <row r="208" spans="1:7" x14ac:dyDescent="0.25">
      <c r="A208" s="30" t="s">
        <v>15</v>
      </c>
      <c r="B208" s="30">
        <f t="shared" ref="B208:G208" si="24">SUM(B203:B207)</f>
        <v>959</v>
      </c>
      <c r="C208" s="30">
        <f>SUM(C203:C207)</f>
        <v>72</v>
      </c>
      <c r="D208" s="31">
        <f t="shared" si="24"/>
        <v>44236473</v>
      </c>
      <c r="E208" s="31">
        <f t="shared" si="24"/>
        <v>31546687.350000001</v>
      </c>
      <c r="F208" s="31">
        <f t="shared" si="24"/>
        <v>12689785.649999999</v>
      </c>
      <c r="G208" s="31">
        <f t="shared" si="24"/>
        <v>3976452.6</v>
      </c>
    </row>
    <row r="209" spans="1:7" x14ac:dyDescent="0.25">
      <c r="A209" s="32"/>
      <c r="B209" s="32"/>
      <c r="C209" s="32"/>
      <c r="D209" s="32"/>
      <c r="E209" s="32"/>
      <c r="F209" s="32"/>
      <c r="G209" s="32"/>
    </row>
    <row r="210" spans="1:7" ht="13.5" thickBot="1" x14ac:dyDescent="0.35">
      <c r="A210" s="24" t="s">
        <v>43</v>
      </c>
      <c r="B210" s="24"/>
      <c r="C210" s="32"/>
      <c r="D210" s="32"/>
      <c r="E210" s="32"/>
      <c r="F210" s="32"/>
      <c r="G210" s="32"/>
    </row>
    <row r="211" spans="1:7" ht="13" thickTop="1" x14ac:dyDescent="0.25">
      <c r="A211" s="33" t="s">
        <v>1</v>
      </c>
      <c r="B211" s="34" t="s">
        <v>2</v>
      </c>
      <c r="C211" s="34" t="s">
        <v>2</v>
      </c>
      <c r="D211" s="34" t="s">
        <v>7</v>
      </c>
      <c r="E211" s="34" t="s">
        <v>7</v>
      </c>
      <c r="F211" s="34" t="s">
        <v>5</v>
      </c>
      <c r="G211" s="35" t="s">
        <v>10</v>
      </c>
    </row>
    <row r="212" spans="1:7" ht="13" thickBot="1" x14ac:dyDescent="0.3">
      <c r="A212" s="36" t="s">
        <v>0</v>
      </c>
      <c r="B212" s="37" t="s">
        <v>3</v>
      </c>
      <c r="C212" s="37" t="s">
        <v>4</v>
      </c>
      <c r="D212" s="37" t="s">
        <v>8</v>
      </c>
      <c r="E212" s="37" t="s">
        <v>9</v>
      </c>
      <c r="F212" s="37" t="s">
        <v>6</v>
      </c>
      <c r="G212" s="38" t="s">
        <v>11</v>
      </c>
    </row>
    <row r="213" spans="1:7" ht="13" thickTop="1" x14ac:dyDescent="0.25">
      <c r="A213" s="26" t="s">
        <v>12</v>
      </c>
      <c r="B213" s="26">
        <v>112</v>
      </c>
      <c r="C213" s="26">
        <v>37</v>
      </c>
      <c r="D213" s="25">
        <v>1914638</v>
      </c>
      <c r="E213" s="25">
        <v>1324593.3</v>
      </c>
      <c r="F213" s="25">
        <f>SUM(D213-E213)</f>
        <v>590044.69999999995</v>
      </c>
      <c r="G213" s="25">
        <v>153411.94</v>
      </c>
    </row>
    <row r="214" spans="1:7" x14ac:dyDescent="0.25">
      <c r="A214" s="26" t="s">
        <v>13</v>
      </c>
      <c r="B214" s="26">
        <v>17</v>
      </c>
      <c r="C214" s="26">
        <v>6</v>
      </c>
      <c r="D214" s="25">
        <v>96451</v>
      </c>
      <c r="E214" s="25">
        <v>66171.8</v>
      </c>
      <c r="F214" s="25">
        <f>SUM(D214-E214)</f>
        <v>30279.199999999997</v>
      </c>
      <c r="G214" s="25">
        <v>7872.65</v>
      </c>
    </row>
    <row r="215" spans="1:7" x14ac:dyDescent="0.25">
      <c r="A215" s="26" t="s">
        <v>16</v>
      </c>
      <c r="B215" s="26">
        <v>9</v>
      </c>
      <c r="C215" s="26">
        <v>2</v>
      </c>
      <c r="D215" s="25">
        <v>88253</v>
      </c>
      <c r="E215" s="25">
        <v>51209.05</v>
      </c>
      <c r="F215" s="25">
        <f>SUM(D215-E215)</f>
        <v>37043.949999999997</v>
      </c>
      <c r="G215" s="25">
        <v>9631.4500000000007</v>
      </c>
    </row>
    <row r="216" spans="1:7" x14ac:dyDescent="0.25">
      <c r="A216" s="26" t="s">
        <v>14</v>
      </c>
      <c r="B216" s="26">
        <v>194</v>
      </c>
      <c r="C216" s="26">
        <v>5</v>
      </c>
      <c r="D216" s="25">
        <v>7103555</v>
      </c>
      <c r="E216" s="25">
        <v>5187731.8499999996</v>
      </c>
      <c r="F216" s="25">
        <f>SUM(D216-E216)</f>
        <v>1915823.1500000004</v>
      </c>
      <c r="G216" s="25">
        <v>622643.21</v>
      </c>
    </row>
    <row r="217" spans="1:7" x14ac:dyDescent="0.25">
      <c r="A217" s="30" t="s">
        <v>15</v>
      </c>
      <c r="B217" s="30">
        <f t="shared" ref="B217:G217" si="25">SUM(B213:B216)</f>
        <v>332</v>
      </c>
      <c r="C217" s="30">
        <f t="shared" si="25"/>
        <v>50</v>
      </c>
      <c r="D217" s="31">
        <f t="shared" si="25"/>
        <v>9202897</v>
      </c>
      <c r="E217" s="31">
        <f t="shared" si="25"/>
        <v>6629706</v>
      </c>
      <c r="F217" s="31">
        <f t="shared" si="25"/>
        <v>2573191</v>
      </c>
      <c r="G217" s="31">
        <f t="shared" si="25"/>
        <v>793559.25</v>
      </c>
    </row>
    <row r="218" spans="1:7" x14ac:dyDescent="0.25">
      <c r="A218" s="32"/>
      <c r="B218" s="32"/>
      <c r="C218" s="32"/>
      <c r="D218" s="32"/>
      <c r="E218" s="32"/>
      <c r="F218" s="32"/>
      <c r="G218" s="32"/>
    </row>
    <row r="219" spans="1:7" ht="13.5" thickBot="1" x14ac:dyDescent="0.35">
      <c r="A219" s="24" t="s">
        <v>44</v>
      </c>
      <c r="B219" s="24"/>
      <c r="C219" s="32"/>
      <c r="D219" s="32"/>
      <c r="E219" s="32"/>
      <c r="F219" s="32"/>
      <c r="G219" s="32"/>
    </row>
    <row r="220" spans="1:7" ht="13" thickTop="1" x14ac:dyDescent="0.25">
      <c r="A220" s="33" t="s">
        <v>1</v>
      </c>
      <c r="B220" s="34" t="s">
        <v>2</v>
      </c>
      <c r="C220" s="34" t="s">
        <v>2</v>
      </c>
      <c r="D220" s="34" t="s">
        <v>7</v>
      </c>
      <c r="E220" s="34" t="s">
        <v>7</v>
      </c>
      <c r="F220" s="34" t="s">
        <v>5</v>
      </c>
      <c r="G220" s="35" t="s">
        <v>10</v>
      </c>
    </row>
    <row r="221" spans="1:7" ht="13" thickBot="1" x14ac:dyDescent="0.3">
      <c r="A221" s="36" t="s">
        <v>0</v>
      </c>
      <c r="B221" s="37" t="s">
        <v>3</v>
      </c>
      <c r="C221" s="37" t="s">
        <v>4</v>
      </c>
      <c r="D221" s="37" t="s">
        <v>8</v>
      </c>
      <c r="E221" s="37" t="s">
        <v>9</v>
      </c>
      <c r="F221" s="37" t="s">
        <v>6</v>
      </c>
      <c r="G221" s="38" t="s">
        <v>11</v>
      </c>
    </row>
    <row r="222" spans="1:7" ht="13" thickTop="1" x14ac:dyDescent="0.25">
      <c r="A222" s="26" t="s">
        <v>12</v>
      </c>
      <c r="B222" s="26">
        <v>6</v>
      </c>
      <c r="C222" s="26">
        <v>2</v>
      </c>
      <c r="D222" s="25">
        <v>241064</v>
      </c>
      <c r="E222" s="25">
        <v>162604.9</v>
      </c>
      <c r="F222" s="25">
        <f>SUM(D222-E222)</f>
        <v>78459.100000000006</v>
      </c>
      <c r="G222" s="25">
        <v>20399.38</v>
      </c>
    </row>
    <row r="223" spans="1:7" x14ac:dyDescent="0.25">
      <c r="A223" s="26" t="s">
        <v>13</v>
      </c>
      <c r="B223" s="26">
        <v>11</v>
      </c>
      <c r="C223" s="26">
        <v>4</v>
      </c>
      <c r="D223" s="25">
        <v>221971</v>
      </c>
      <c r="E223" s="25">
        <v>154629.15</v>
      </c>
      <c r="F223" s="25">
        <f>SUM(D223-E223)</f>
        <v>67341.850000000006</v>
      </c>
      <c r="G223" s="25">
        <v>17508.900000000001</v>
      </c>
    </row>
    <row r="224" spans="1:7" x14ac:dyDescent="0.25">
      <c r="A224" s="30" t="s">
        <v>15</v>
      </c>
      <c r="B224" s="30">
        <f t="shared" ref="B224:G224" si="26">SUM(B222:B223)</f>
        <v>17</v>
      </c>
      <c r="C224" s="30">
        <f t="shared" si="26"/>
        <v>6</v>
      </c>
      <c r="D224" s="31">
        <f t="shared" si="26"/>
        <v>463035</v>
      </c>
      <c r="E224" s="31">
        <f t="shared" si="26"/>
        <v>317234.05</v>
      </c>
      <c r="F224" s="31">
        <f t="shared" si="26"/>
        <v>145800.95000000001</v>
      </c>
      <c r="G224" s="31">
        <f t="shared" si="26"/>
        <v>37908.28</v>
      </c>
    </row>
    <row r="225" spans="1:7" x14ac:dyDescent="0.25">
      <c r="A225" s="32"/>
      <c r="B225" s="32"/>
      <c r="C225" s="32"/>
      <c r="D225" s="32"/>
      <c r="E225" s="32"/>
      <c r="F225" s="32"/>
      <c r="G225" s="32"/>
    </row>
    <row r="226" spans="1:7" ht="13.5" thickBot="1" x14ac:dyDescent="0.35">
      <c r="A226" s="24" t="s">
        <v>45</v>
      </c>
      <c r="B226" s="24"/>
      <c r="C226" s="32"/>
      <c r="D226" s="32"/>
      <c r="E226" s="32"/>
      <c r="F226" s="32"/>
      <c r="G226" s="32"/>
    </row>
    <row r="227" spans="1:7" ht="13" thickTop="1" x14ac:dyDescent="0.25">
      <c r="A227" s="33" t="s">
        <v>1</v>
      </c>
      <c r="B227" s="34" t="s">
        <v>2</v>
      </c>
      <c r="C227" s="34" t="s">
        <v>2</v>
      </c>
      <c r="D227" s="34" t="s">
        <v>7</v>
      </c>
      <c r="E227" s="34" t="s">
        <v>7</v>
      </c>
      <c r="F227" s="34" t="s">
        <v>5</v>
      </c>
      <c r="G227" s="35" t="s">
        <v>10</v>
      </c>
    </row>
    <row r="228" spans="1:7" ht="13" thickBot="1" x14ac:dyDescent="0.3">
      <c r="A228" s="36" t="s">
        <v>0</v>
      </c>
      <c r="B228" s="37" t="s">
        <v>3</v>
      </c>
      <c r="C228" s="37" t="s">
        <v>4</v>
      </c>
      <c r="D228" s="37" t="s">
        <v>8</v>
      </c>
      <c r="E228" s="37" t="s">
        <v>9</v>
      </c>
      <c r="F228" s="37" t="s">
        <v>6</v>
      </c>
      <c r="G228" s="38" t="s">
        <v>11</v>
      </c>
    </row>
    <row r="229" spans="1:7" ht="13" thickTop="1" x14ac:dyDescent="0.25">
      <c r="A229" s="26" t="s">
        <v>12</v>
      </c>
      <c r="B229" s="26">
        <v>195</v>
      </c>
      <c r="C229" s="26">
        <v>63</v>
      </c>
      <c r="D229" s="25">
        <v>3458695</v>
      </c>
      <c r="E229" s="25">
        <v>2354821.15</v>
      </c>
      <c r="F229" s="25">
        <f>SUM(D229-E229)</f>
        <v>1103873.8500000001</v>
      </c>
      <c r="G229" s="25">
        <v>287007.65000000002</v>
      </c>
    </row>
    <row r="230" spans="1:7" x14ac:dyDescent="0.25">
      <c r="A230" s="26" t="s">
        <v>13</v>
      </c>
      <c r="B230" s="26">
        <v>131</v>
      </c>
      <c r="C230" s="26">
        <v>40</v>
      </c>
      <c r="D230" s="25">
        <v>1736990</v>
      </c>
      <c r="E230" s="25">
        <v>1186849.75</v>
      </c>
      <c r="F230" s="25">
        <f>SUM(D230-E230)</f>
        <v>550140.25</v>
      </c>
      <c r="G230" s="25">
        <v>143036.79</v>
      </c>
    </row>
    <row r="231" spans="1:7" x14ac:dyDescent="0.25">
      <c r="A231" s="26" t="s">
        <v>16</v>
      </c>
      <c r="B231" s="26">
        <v>2</v>
      </c>
      <c r="C231" s="26">
        <v>1</v>
      </c>
      <c r="D231" s="25">
        <v>3121</v>
      </c>
      <c r="E231" s="25">
        <v>1394.95</v>
      </c>
      <c r="F231" s="25">
        <f>SUM(D231-E231)</f>
        <v>1726.05</v>
      </c>
      <c r="G231" s="25">
        <v>448.78</v>
      </c>
    </row>
    <row r="232" spans="1:7" x14ac:dyDescent="0.25">
      <c r="A232" s="26" t="s">
        <v>17</v>
      </c>
      <c r="B232" s="26">
        <v>78</v>
      </c>
      <c r="C232" s="26">
        <v>1</v>
      </c>
      <c r="D232" s="25">
        <v>3233722</v>
      </c>
      <c r="E232" s="25">
        <v>2367087.65</v>
      </c>
      <c r="F232" s="25">
        <f>SUM(D232-E232)</f>
        <v>866634.35000000009</v>
      </c>
      <c r="G232" s="25">
        <v>155994.35</v>
      </c>
    </row>
    <row r="233" spans="1:7" x14ac:dyDescent="0.25">
      <c r="A233" s="26" t="s">
        <v>14</v>
      </c>
      <c r="B233" s="26">
        <v>524</v>
      </c>
      <c r="C233" s="26">
        <v>12</v>
      </c>
      <c r="D233" s="25">
        <v>28524224</v>
      </c>
      <c r="E233" s="25">
        <v>20591384.5</v>
      </c>
      <c r="F233" s="25">
        <f>SUM(D233-E233)</f>
        <v>7932839.5</v>
      </c>
      <c r="G233" s="25">
        <v>2578174.27</v>
      </c>
    </row>
    <row r="234" spans="1:7" x14ac:dyDescent="0.25">
      <c r="A234" s="30" t="s">
        <v>15</v>
      </c>
      <c r="B234" s="30">
        <f t="shared" ref="B234:G234" si="27">SUM(B229:B233)</f>
        <v>930</v>
      </c>
      <c r="C234" s="30">
        <f t="shared" si="27"/>
        <v>117</v>
      </c>
      <c r="D234" s="31">
        <f t="shared" si="27"/>
        <v>36956752</v>
      </c>
      <c r="E234" s="31">
        <f t="shared" si="27"/>
        <v>26501538</v>
      </c>
      <c r="F234" s="31">
        <f t="shared" si="27"/>
        <v>10455214</v>
      </c>
      <c r="G234" s="31">
        <f t="shared" si="27"/>
        <v>3164661.84</v>
      </c>
    </row>
    <row r="235" spans="1:7" x14ac:dyDescent="0.25">
      <c r="A235" s="32"/>
      <c r="B235" s="32"/>
      <c r="C235" s="32"/>
      <c r="D235" s="32"/>
      <c r="E235" s="32"/>
      <c r="F235" s="32"/>
      <c r="G235" s="32"/>
    </row>
    <row r="236" spans="1:7" ht="13.5" thickBot="1" x14ac:dyDescent="0.35">
      <c r="A236" s="24" t="s">
        <v>46</v>
      </c>
      <c r="B236" s="24"/>
      <c r="C236" s="32"/>
      <c r="D236" s="32"/>
      <c r="E236" s="32"/>
      <c r="F236" s="32"/>
      <c r="G236" s="32"/>
    </row>
    <row r="237" spans="1:7" ht="13" thickTop="1" x14ac:dyDescent="0.25">
      <c r="A237" s="33" t="s">
        <v>1</v>
      </c>
      <c r="B237" s="34" t="s">
        <v>2</v>
      </c>
      <c r="C237" s="34" t="s">
        <v>2</v>
      </c>
      <c r="D237" s="34" t="s">
        <v>7</v>
      </c>
      <c r="E237" s="34" t="s">
        <v>7</v>
      </c>
      <c r="F237" s="34" t="s">
        <v>5</v>
      </c>
      <c r="G237" s="35" t="s">
        <v>10</v>
      </c>
    </row>
    <row r="238" spans="1:7" ht="13" thickBot="1" x14ac:dyDescent="0.3">
      <c r="A238" s="36" t="s">
        <v>0</v>
      </c>
      <c r="B238" s="37" t="s">
        <v>3</v>
      </c>
      <c r="C238" s="37" t="s">
        <v>4</v>
      </c>
      <c r="D238" s="37" t="s">
        <v>8</v>
      </c>
      <c r="E238" s="37" t="s">
        <v>9</v>
      </c>
      <c r="F238" s="37" t="s">
        <v>6</v>
      </c>
      <c r="G238" s="38" t="s">
        <v>11</v>
      </c>
    </row>
    <row r="239" spans="1:7" ht="13" thickTop="1" x14ac:dyDescent="0.25">
      <c r="A239" s="26" t="s">
        <v>12</v>
      </c>
      <c r="B239" s="26">
        <v>18</v>
      </c>
      <c r="C239" s="26">
        <v>6</v>
      </c>
      <c r="D239" s="25">
        <v>481383</v>
      </c>
      <c r="E239" s="25">
        <v>328899.90000000002</v>
      </c>
      <c r="F239" s="25">
        <f>SUM(D239-E239)</f>
        <v>152483.09999999998</v>
      </c>
      <c r="G239" s="25">
        <v>39645.64</v>
      </c>
    </row>
    <row r="240" spans="1:7" x14ac:dyDescent="0.25">
      <c r="A240" s="26" t="s">
        <v>13</v>
      </c>
      <c r="B240" s="26">
        <v>6</v>
      </c>
      <c r="C240" s="26">
        <v>2</v>
      </c>
      <c r="D240" s="25">
        <v>113417</v>
      </c>
      <c r="E240" s="25">
        <v>77572.600000000006</v>
      </c>
      <c r="F240" s="25">
        <f>SUM(D240-E240)</f>
        <v>35844.399999999994</v>
      </c>
      <c r="G240" s="25">
        <v>9319.57</v>
      </c>
    </row>
    <row r="241" spans="1:7" x14ac:dyDescent="0.25">
      <c r="A241" s="26" t="s">
        <v>14</v>
      </c>
      <c r="B241" s="26">
        <v>341</v>
      </c>
      <c r="C241" s="26">
        <v>10</v>
      </c>
      <c r="D241" s="25">
        <v>14432491</v>
      </c>
      <c r="E241" s="25">
        <v>10307537.15</v>
      </c>
      <c r="F241" s="25">
        <f>SUM(D241-E241)</f>
        <v>4124953.8499999996</v>
      </c>
      <c r="G241" s="25">
        <v>1340611.1299999999</v>
      </c>
    </row>
    <row r="242" spans="1:7" x14ac:dyDescent="0.25">
      <c r="A242" s="30" t="s">
        <v>15</v>
      </c>
      <c r="B242" s="30">
        <f t="shared" ref="B242:G242" si="28">SUM(B239:B241)</f>
        <v>365</v>
      </c>
      <c r="C242" s="30">
        <f t="shared" si="28"/>
        <v>18</v>
      </c>
      <c r="D242" s="31">
        <f t="shared" si="28"/>
        <v>15027291</v>
      </c>
      <c r="E242" s="31">
        <f t="shared" si="28"/>
        <v>10714009.65</v>
      </c>
      <c r="F242" s="31">
        <f t="shared" si="28"/>
        <v>4313281.3499999996</v>
      </c>
      <c r="G242" s="31">
        <f t="shared" si="28"/>
        <v>1389576.3399999999</v>
      </c>
    </row>
    <row r="243" spans="1:7" x14ac:dyDescent="0.25">
      <c r="A243" s="32"/>
      <c r="B243" s="32"/>
      <c r="C243" s="32"/>
      <c r="D243" s="32"/>
      <c r="E243" s="32"/>
      <c r="F243" s="32"/>
      <c r="G243" s="32"/>
    </row>
    <row r="244" spans="1:7" ht="13.5" thickBot="1" x14ac:dyDescent="0.35">
      <c r="A244" s="24" t="s">
        <v>47</v>
      </c>
      <c r="B244" s="24"/>
      <c r="C244" s="32"/>
      <c r="D244" s="32"/>
      <c r="E244" s="32"/>
      <c r="F244" s="32"/>
      <c r="G244" s="32"/>
    </row>
    <row r="245" spans="1:7" ht="13" thickTop="1" x14ac:dyDescent="0.25">
      <c r="A245" s="33" t="s">
        <v>1</v>
      </c>
      <c r="B245" s="34" t="s">
        <v>2</v>
      </c>
      <c r="C245" s="34" t="s">
        <v>2</v>
      </c>
      <c r="D245" s="34" t="s">
        <v>7</v>
      </c>
      <c r="E245" s="34" t="s">
        <v>7</v>
      </c>
      <c r="F245" s="34" t="s">
        <v>5</v>
      </c>
      <c r="G245" s="35" t="s">
        <v>10</v>
      </c>
    </row>
    <row r="246" spans="1:7" ht="13" thickBot="1" x14ac:dyDescent="0.3">
      <c r="A246" s="36" t="s">
        <v>0</v>
      </c>
      <c r="B246" s="37" t="s">
        <v>3</v>
      </c>
      <c r="C246" s="37" t="s">
        <v>4</v>
      </c>
      <c r="D246" s="37" t="s">
        <v>8</v>
      </c>
      <c r="E246" s="37" t="s">
        <v>9</v>
      </c>
      <c r="F246" s="37" t="s">
        <v>6</v>
      </c>
      <c r="G246" s="38" t="s">
        <v>11</v>
      </c>
    </row>
    <row r="247" spans="1:7" ht="13" thickTop="1" x14ac:dyDescent="0.25">
      <c r="A247" s="26" t="s">
        <v>12</v>
      </c>
      <c r="B247" s="26">
        <v>44</v>
      </c>
      <c r="C247" s="26">
        <v>15</v>
      </c>
      <c r="D247" s="25">
        <v>691970</v>
      </c>
      <c r="E247" s="25">
        <v>485667.65</v>
      </c>
      <c r="F247" s="25">
        <f>SUM(D247-E247)</f>
        <v>206302.34999999998</v>
      </c>
      <c r="G247" s="25">
        <v>53638.75</v>
      </c>
    </row>
    <row r="248" spans="1:7" x14ac:dyDescent="0.25">
      <c r="A248" s="26" t="s">
        <v>13</v>
      </c>
      <c r="B248" s="26">
        <v>24</v>
      </c>
      <c r="C248" s="26">
        <v>7</v>
      </c>
      <c r="D248" s="25">
        <v>150080</v>
      </c>
      <c r="E248" s="25">
        <v>100674.55</v>
      </c>
      <c r="F248" s="25">
        <f>SUM(D248-E248)</f>
        <v>49405.45</v>
      </c>
      <c r="G248" s="25">
        <v>12845.45</v>
      </c>
    </row>
    <row r="249" spans="1:7" x14ac:dyDescent="0.25">
      <c r="A249" s="26" t="s">
        <v>14</v>
      </c>
      <c r="B249" s="26">
        <v>538</v>
      </c>
      <c r="C249" s="26">
        <v>13</v>
      </c>
      <c r="D249" s="25">
        <v>24557514</v>
      </c>
      <c r="E249" s="25">
        <v>17388087.800000001</v>
      </c>
      <c r="F249" s="25">
        <f>SUM(D249-E249)</f>
        <v>7169426.1999999993</v>
      </c>
      <c r="G249" s="25">
        <v>2330065.0699999998</v>
      </c>
    </row>
    <row r="250" spans="1:7" x14ac:dyDescent="0.25">
      <c r="A250" s="30" t="s">
        <v>15</v>
      </c>
      <c r="B250" s="30">
        <f t="shared" ref="B250:G250" si="29">SUM(B247:B249)</f>
        <v>606</v>
      </c>
      <c r="C250" s="30">
        <f t="shared" si="29"/>
        <v>35</v>
      </c>
      <c r="D250" s="31">
        <f t="shared" si="29"/>
        <v>25399564</v>
      </c>
      <c r="E250" s="31">
        <f t="shared" si="29"/>
        <v>17974430</v>
      </c>
      <c r="F250" s="31">
        <f t="shared" si="29"/>
        <v>7425133.9999999991</v>
      </c>
      <c r="G250" s="31">
        <f t="shared" si="29"/>
        <v>2396549.27</v>
      </c>
    </row>
    <row r="251" spans="1:7" x14ac:dyDescent="0.25">
      <c r="A251" s="32"/>
      <c r="B251" s="32"/>
      <c r="C251" s="32"/>
      <c r="D251" s="32"/>
      <c r="E251" s="32"/>
      <c r="F251" s="32"/>
      <c r="G251" s="32"/>
    </row>
    <row r="252" spans="1:7" ht="13.5" thickBot="1" x14ac:dyDescent="0.35">
      <c r="A252" s="24" t="s">
        <v>48</v>
      </c>
      <c r="B252" s="24"/>
      <c r="C252" s="32"/>
      <c r="D252" s="32"/>
      <c r="E252" s="32"/>
      <c r="F252" s="32"/>
      <c r="G252" s="32"/>
    </row>
    <row r="253" spans="1:7" ht="13" thickTop="1" x14ac:dyDescent="0.25">
      <c r="A253" s="33" t="s">
        <v>1</v>
      </c>
      <c r="B253" s="34" t="s">
        <v>2</v>
      </c>
      <c r="C253" s="34" t="s">
        <v>2</v>
      </c>
      <c r="D253" s="34" t="s">
        <v>7</v>
      </c>
      <c r="E253" s="34" t="s">
        <v>7</v>
      </c>
      <c r="F253" s="34" t="s">
        <v>5</v>
      </c>
      <c r="G253" s="35" t="s">
        <v>10</v>
      </c>
    </row>
    <row r="254" spans="1:7" ht="13" thickBot="1" x14ac:dyDescent="0.3">
      <c r="A254" s="36" t="s">
        <v>0</v>
      </c>
      <c r="B254" s="37" t="s">
        <v>3</v>
      </c>
      <c r="C254" s="37" t="s">
        <v>4</v>
      </c>
      <c r="D254" s="37" t="s">
        <v>8</v>
      </c>
      <c r="E254" s="37" t="s">
        <v>9</v>
      </c>
      <c r="F254" s="37" t="s">
        <v>6</v>
      </c>
      <c r="G254" s="38" t="s">
        <v>11</v>
      </c>
    </row>
    <row r="255" spans="1:7" ht="13" thickTop="1" x14ac:dyDescent="0.25">
      <c r="A255" s="26" t="s">
        <v>12</v>
      </c>
      <c r="B255" s="26">
        <v>9</v>
      </c>
      <c r="C255" s="26">
        <v>3</v>
      </c>
      <c r="D255" s="25">
        <v>210084</v>
      </c>
      <c r="E255" s="25">
        <v>138595.79999999999</v>
      </c>
      <c r="F255" s="25">
        <f>SUM(D255-E255)</f>
        <v>71488.200000000012</v>
      </c>
      <c r="G255" s="25">
        <v>18586.939999999999</v>
      </c>
    </row>
    <row r="256" spans="1:7" x14ac:dyDescent="0.25">
      <c r="A256" s="26" t="s">
        <v>13</v>
      </c>
      <c r="B256" s="26">
        <v>12</v>
      </c>
      <c r="C256" s="26">
        <v>4</v>
      </c>
      <c r="D256" s="25">
        <v>181762</v>
      </c>
      <c r="E256" s="25">
        <v>137448.35</v>
      </c>
      <c r="F256" s="25">
        <f>SUM(D256-E256)</f>
        <v>44313.649999999994</v>
      </c>
      <c r="G256" s="25">
        <v>11521.6</v>
      </c>
    </row>
    <row r="257" spans="1:11" x14ac:dyDescent="0.25">
      <c r="A257" s="26" t="s">
        <v>14</v>
      </c>
      <c r="B257" s="26">
        <v>73</v>
      </c>
      <c r="C257" s="26">
        <v>2</v>
      </c>
      <c r="D257" s="25">
        <v>3311462</v>
      </c>
      <c r="E257" s="25">
        <v>2290375</v>
      </c>
      <c r="F257" s="25">
        <f>SUM(D257-E257)</f>
        <v>1021087</v>
      </c>
      <c r="G257" s="25">
        <v>331853.5</v>
      </c>
    </row>
    <row r="258" spans="1:11" x14ac:dyDescent="0.25">
      <c r="A258" s="30" t="s">
        <v>15</v>
      </c>
      <c r="B258" s="30">
        <f t="shared" ref="B258:G258" si="30">SUM(B255:B257)</f>
        <v>94</v>
      </c>
      <c r="C258" s="30">
        <f t="shared" si="30"/>
        <v>9</v>
      </c>
      <c r="D258" s="31">
        <f t="shared" si="30"/>
        <v>3703308</v>
      </c>
      <c r="E258" s="31">
        <f t="shared" si="30"/>
        <v>2566419.15</v>
      </c>
      <c r="F258" s="31">
        <f t="shared" si="30"/>
        <v>1136888.8500000001</v>
      </c>
      <c r="G258" s="31">
        <f t="shared" si="30"/>
        <v>361962.04</v>
      </c>
    </row>
    <row r="259" spans="1:11" x14ac:dyDescent="0.25">
      <c r="A259" s="14"/>
      <c r="B259" s="14"/>
      <c r="C259" s="14"/>
      <c r="D259" s="10"/>
      <c r="E259" s="10"/>
      <c r="F259" s="10"/>
      <c r="G259" s="10"/>
    </row>
    <row r="260" spans="1:11" ht="15.5" x14ac:dyDescent="0.35">
      <c r="A260" s="79" t="s">
        <v>49</v>
      </c>
      <c r="B260" s="79"/>
      <c r="C260" s="79"/>
      <c r="D260" s="79"/>
      <c r="E260" s="79"/>
      <c r="F260" s="10"/>
      <c r="G260" s="10"/>
    </row>
    <row r="261" spans="1:11" ht="16" thickBot="1" x14ac:dyDescent="0.4">
      <c r="A261" s="18"/>
      <c r="B261" s="18"/>
      <c r="C261" s="18"/>
      <c r="D261" s="18"/>
      <c r="E261" s="18"/>
      <c r="F261" s="10"/>
      <c r="G261" s="10"/>
    </row>
    <row r="262" spans="1:11" ht="13.5" customHeight="1" thickTop="1" x14ac:dyDescent="0.25">
      <c r="A262" s="80" t="s">
        <v>54</v>
      </c>
      <c r="B262" s="82" t="s">
        <v>55</v>
      </c>
      <c r="C262" s="84" t="s">
        <v>56</v>
      </c>
      <c r="D262" s="82" t="s">
        <v>50</v>
      </c>
      <c r="E262" s="82" t="s">
        <v>51</v>
      </c>
      <c r="F262" s="82" t="s">
        <v>52</v>
      </c>
      <c r="G262" s="86" t="s">
        <v>53</v>
      </c>
      <c r="H262" s="14"/>
      <c r="I262" s="14"/>
      <c r="J262" s="14"/>
      <c r="K262" s="14"/>
    </row>
    <row r="263" spans="1:11" ht="13" thickBot="1" x14ac:dyDescent="0.3">
      <c r="A263" s="81"/>
      <c r="B263" s="83"/>
      <c r="C263" s="85"/>
      <c r="D263" s="83"/>
      <c r="E263" s="83"/>
      <c r="F263" s="83"/>
      <c r="G263" s="87"/>
      <c r="H263" s="17"/>
      <c r="I263" s="17"/>
      <c r="J263" s="17"/>
      <c r="K263" s="17"/>
    </row>
    <row r="264" spans="1:11" ht="13" thickTop="1" x14ac:dyDescent="0.25"/>
    <row r="265" spans="1:11" x14ac:dyDescent="0.25">
      <c r="A265" s="13" t="s">
        <v>12</v>
      </c>
      <c r="B265" s="41">
        <f>SUMIF($A$1:$A$258,"TYPE 1",$B$1:$B$258)</f>
        <v>2957</v>
      </c>
      <c r="C265" s="41">
        <f>SUMIF($A$1:$A$258,"TYPE 1",$C$1:$C$258)</f>
        <v>985</v>
      </c>
      <c r="D265" s="15">
        <f>SUMIF($A$1:$A$258,"TYPE 1",$D$1:$D$258)</f>
        <v>67881831.25</v>
      </c>
      <c r="E265" s="15">
        <f>SUMIF($A$1:$A$258,"TYPE 1",$E$1:$E$258)</f>
        <v>45894420.949999973</v>
      </c>
      <c r="F265" s="15">
        <f>SUMIF($A$1:$A$258,"TYPE 1",$F$1:$F$258)</f>
        <v>21987410.300000004</v>
      </c>
      <c r="G265" s="15">
        <f>SUMIF($A$1:$A$258,"TYPE 1",$G$1:$G$258)</f>
        <v>5716740.870000002</v>
      </c>
      <c r="H265" s="15"/>
      <c r="I265" s="15"/>
      <c r="J265" s="15"/>
      <c r="K265" s="15"/>
    </row>
    <row r="266" spans="1:11" x14ac:dyDescent="0.25">
      <c r="A266" s="13" t="s">
        <v>13</v>
      </c>
      <c r="B266" s="41">
        <f>SUMIF($A$1:$A$258,"TYPE 2",$B$1:$B$258)</f>
        <v>1488</v>
      </c>
      <c r="C266" s="41">
        <f>SUMIF($A$1:$A$258,"TYPE 2",$C$1:$C$258)</f>
        <v>515</v>
      </c>
      <c r="D266" s="15">
        <f>SUMIF($A$1:$A$258,"TYPE 2",$D$1:$D$258)</f>
        <v>27090450</v>
      </c>
      <c r="E266" s="15">
        <f>SUMIF($A$1:$A$258,"TYPE 2",$E$1:$E$258)</f>
        <v>18372354.350000005</v>
      </c>
      <c r="F266" s="15">
        <f>SUMIF($A$1:$A$258,"TYPE 2",$F$1:$F$258)</f>
        <v>8718095.6500000022</v>
      </c>
      <c r="G266" s="15">
        <f>SUMIF($A$1:$A$258,"TYPE 2",$G$1:$G$258)</f>
        <v>2266711.91</v>
      </c>
      <c r="H266" s="15"/>
      <c r="I266" s="15"/>
      <c r="J266" s="15"/>
      <c r="K266" s="15"/>
    </row>
    <row r="267" spans="1:11" x14ac:dyDescent="0.25">
      <c r="A267" s="13" t="s">
        <v>16</v>
      </c>
      <c r="B267" s="41">
        <f>SUMIF($A$1:$A$258,"TYPE 3",$B$1:$B$258)</f>
        <v>52</v>
      </c>
      <c r="C267" s="41">
        <f>SUMIF($A$1:$A$258,"TYPE 3",$C$1:$C$258)</f>
        <v>9</v>
      </c>
      <c r="D267" s="15">
        <f>SUMIF($A$1:$A$258,"TYPE 3",$D$1:$D$258)</f>
        <v>1072507</v>
      </c>
      <c r="E267" s="15">
        <f>SUMIF($A$1:$A$258,"TYPE 3",$E$1:$E$258)</f>
        <v>771803.5</v>
      </c>
      <c r="F267" s="15">
        <f>SUMIF($A$1:$A$258,"TYPE 3",$F$1:$F$258)</f>
        <v>300703.5</v>
      </c>
      <c r="G267" s="15">
        <f>SUMIF($A$1:$A$258,"TYPE 3",$G$1:$G$258)</f>
        <v>78183.03</v>
      </c>
      <c r="H267" s="15"/>
      <c r="I267" s="15"/>
      <c r="J267" s="15"/>
      <c r="K267" s="15"/>
    </row>
    <row r="268" spans="1:11" x14ac:dyDescent="0.25">
      <c r="A268" s="13" t="s">
        <v>17</v>
      </c>
      <c r="B268" s="41">
        <f>SUMIF($A$1:$A$258,"TYPE 4",$B$1:$B$258)</f>
        <v>1109</v>
      </c>
      <c r="C268" s="41">
        <f>SUMIF($A$1:$A$258,"TYPE 4",$C$1:$C$258)</f>
        <v>15</v>
      </c>
      <c r="D268" s="15">
        <f>SUMIF($A$1:$A$258,"TYPE 4",$D$1:$D$258)</f>
        <v>40254795.25</v>
      </c>
      <c r="E268" s="15">
        <f>SUMIF($A$1:$A$258,"TYPE 4",$E$1:$E$258)</f>
        <v>28935286.100000001</v>
      </c>
      <c r="F268" s="15">
        <f>SUMIF($A$1:$A$258,"TYPE 4",$F$1:$F$258)</f>
        <v>11319509.150000002</v>
      </c>
      <c r="G268" s="15">
        <f>SUMIF($A$1:$A$258,"TYPE 4",$G$1:$G$258)</f>
        <v>2037514.58</v>
      </c>
      <c r="H268" s="15"/>
      <c r="I268" s="15"/>
      <c r="J268" s="15"/>
      <c r="K268" s="15"/>
    </row>
    <row r="269" spans="1:11" ht="14" x14ac:dyDescent="0.4">
      <c r="A269" s="13" t="s">
        <v>14</v>
      </c>
      <c r="B269" s="41">
        <f>SUMIF($A$1:$A$258,"TYPE 5",$B$1:$B$258)</f>
        <v>7608</v>
      </c>
      <c r="C269" s="41">
        <f>SUMIF($A$1:$A$258,"TYPE 5",$C$1:$C$258)</f>
        <v>199</v>
      </c>
      <c r="D269" s="15">
        <f>SUMIF($A$1:$A$258,"TYPE 5",$D$1:$D$258)</f>
        <v>344861995.5</v>
      </c>
      <c r="E269" s="15">
        <f>SUMIF($A$1:$A$258,"TYPE 5",$E$1:$E$258)</f>
        <v>244380165.5</v>
      </c>
      <c r="F269" s="15">
        <f>SUMIF($A$1:$A$258,"TYPE 5",$F$1:$F$258)</f>
        <v>100481830.00000001</v>
      </c>
      <c r="G269" s="15">
        <f>SUMIF($A$1:$A$258,"TYPE 5",$G$1:$G$258)</f>
        <v>32656619.500000004</v>
      </c>
      <c r="H269" s="16"/>
      <c r="I269" s="16"/>
      <c r="J269" s="16"/>
      <c r="K269" s="16"/>
    </row>
    <row r="270" spans="1:11" ht="13" thickBot="1" x14ac:dyDescent="0.3">
      <c r="A270" s="13" t="s">
        <v>15</v>
      </c>
      <c r="B270" s="42">
        <f t="shared" ref="B270:G270" si="31">SUM(B265:B269)</f>
        <v>13214</v>
      </c>
      <c r="C270" s="42">
        <f t="shared" si="31"/>
        <v>1723</v>
      </c>
      <c r="D270" s="28">
        <f t="shared" si="31"/>
        <v>481161579</v>
      </c>
      <c r="E270" s="28">
        <f t="shared" si="31"/>
        <v>338354030.39999998</v>
      </c>
      <c r="F270" s="28">
        <f t="shared" si="31"/>
        <v>142807548.60000002</v>
      </c>
      <c r="G270" s="28">
        <f t="shared" si="31"/>
        <v>42755769.890000008</v>
      </c>
      <c r="H270" s="15"/>
      <c r="I270" s="15"/>
      <c r="J270" s="15"/>
      <c r="K270" s="15"/>
    </row>
    <row r="271" spans="1:11" ht="13" thickTop="1" x14ac:dyDescent="0.25">
      <c r="A271" s="78"/>
      <c r="B271" s="78"/>
      <c r="C271" s="78"/>
      <c r="D271" s="78"/>
      <c r="E271" s="12"/>
      <c r="F271" s="40"/>
      <c r="G271" s="40"/>
    </row>
    <row r="272" spans="1:11" x14ac:dyDescent="0.25">
      <c r="A272" s="13" t="s">
        <v>57</v>
      </c>
      <c r="B272" s="13"/>
      <c r="C272" s="13"/>
      <c r="D272" s="13"/>
      <c r="E272" s="12"/>
      <c r="F272" s="40"/>
      <c r="G272" s="40"/>
    </row>
    <row r="273" spans="1:5" x14ac:dyDescent="0.25">
      <c r="A273" s="9" t="s">
        <v>58</v>
      </c>
      <c r="E273" s="10"/>
    </row>
    <row r="274" spans="1:5" x14ac:dyDescent="0.25">
      <c r="A274" s="9" t="s">
        <v>59</v>
      </c>
      <c r="E274" s="10"/>
    </row>
    <row r="275" spans="1:5" x14ac:dyDescent="0.25">
      <c r="A275" s="9" t="s">
        <v>60</v>
      </c>
    </row>
    <row r="276" spans="1:5" x14ac:dyDescent="0.25">
      <c r="A276" s="9" t="s">
        <v>61</v>
      </c>
    </row>
  </sheetData>
  <mergeCells count="9">
    <mergeCell ref="G262:G263"/>
    <mergeCell ref="C262:C263"/>
    <mergeCell ref="A262:A263"/>
    <mergeCell ref="B262:B263"/>
    <mergeCell ref="A271:D271"/>
    <mergeCell ref="A260:E260"/>
    <mergeCell ref="D262:D263"/>
    <mergeCell ref="E262:E263"/>
    <mergeCell ref="F262:F263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FIRST QUARTER FY 2019
JULY - SEPTEMBER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zoomScale="200" zoomScaleNormal="100" zoomScalePageLayoutView="200" workbookViewId="0">
      <selection activeCell="A171" sqref="A171"/>
    </sheetView>
  </sheetViews>
  <sheetFormatPr defaultRowHeight="12.5" x14ac:dyDescent="0.25"/>
  <cols>
    <col min="1" max="1" width="12" customWidth="1"/>
    <col min="2" max="2" width="9.1796875" customWidth="1"/>
    <col min="3" max="3" width="6.453125" customWidth="1"/>
    <col min="4" max="6" width="16" style="59" bestFit="1" customWidth="1"/>
    <col min="7" max="7" width="15.453125" style="59" bestFit="1" customWidth="1"/>
  </cols>
  <sheetData>
    <row r="1" spans="1:8" ht="13.5" thickBot="1" x14ac:dyDescent="0.35">
      <c r="A1" s="24" t="s">
        <v>18</v>
      </c>
      <c r="B1" s="24"/>
      <c r="C1" s="9"/>
      <c r="D1" s="40"/>
      <c r="E1" s="40"/>
      <c r="F1" s="40"/>
      <c r="G1" s="43"/>
      <c r="H1" s="5"/>
    </row>
    <row r="2" spans="1:8" ht="13.5" thickTop="1" x14ac:dyDescent="0.3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5"/>
    </row>
    <row r="3" spans="1:8" ht="13" thickBot="1" x14ac:dyDescent="0.3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" thickTop="1" x14ac:dyDescent="0.25">
      <c r="A4" s="14" t="s">
        <v>12</v>
      </c>
      <c r="B4" s="3"/>
      <c r="C4" s="3"/>
      <c r="D4" s="11"/>
      <c r="E4" s="11"/>
      <c r="F4" s="1">
        <f>SUM(D4-E4)</f>
        <v>0</v>
      </c>
      <c r="G4" s="11"/>
    </row>
    <row r="5" spans="1:8" x14ac:dyDescent="0.25">
      <c r="A5" s="14" t="s">
        <v>13</v>
      </c>
      <c r="B5" s="3"/>
      <c r="C5" s="3"/>
      <c r="D5" s="11"/>
      <c r="E5" s="11"/>
      <c r="F5" s="1">
        <f>SUM(D5-E5)</f>
        <v>0</v>
      </c>
      <c r="G5" s="11"/>
    </row>
    <row r="6" spans="1:8" x14ac:dyDescent="0.25">
      <c r="A6" s="26" t="s">
        <v>14</v>
      </c>
      <c r="B6" s="6"/>
      <c r="C6" s="6"/>
      <c r="D6" s="29"/>
      <c r="E6" s="29"/>
      <c r="F6" s="8">
        <f>SUM(D6-E6)</f>
        <v>0</v>
      </c>
      <c r="G6" s="29"/>
    </row>
    <row r="7" spans="1:8" x14ac:dyDescent="0.25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</row>
    <row r="8" spans="1:8" x14ac:dyDescent="0.25">
      <c r="A8" s="26"/>
      <c r="B8" s="26"/>
      <c r="C8" s="26"/>
      <c r="D8" s="50"/>
      <c r="E8" s="50"/>
      <c r="F8" s="50"/>
      <c r="G8" s="50"/>
    </row>
    <row r="9" spans="1:8" ht="13.5" thickBot="1" x14ac:dyDescent="0.35">
      <c r="A9" s="24" t="s">
        <v>19</v>
      </c>
      <c r="B9" s="24"/>
      <c r="C9" s="32"/>
      <c r="D9" s="51"/>
      <c r="E9" s="51"/>
      <c r="F9" s="51"/>
      <c r="G9" s="51"/>
    </row>
    <row r="10" spans="1:8" ht="13" thickTop="1" x14ac:dyDescent="0.25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" thickBot="1" x14ac:dyDescent="0.3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" thickTop="1" x14ac:dyDescent="0.25">
      <c r="A12" s="26" t="s">
        <v>12</v>
      </c>
      <c r="B12" s="6"/>
      <c r="C12" s="6"/>
      <c r="D12" s="29"/>
      <c r="E12" s="29"/>
      <c r="F12" s="29">
        <f>SUM(D12-E12)</f>
        <v>0</v>
      </c>
      <c r="G12" s="29"/>
    </row>
    <row r="13" spans="1:8" x14ac:dyDescent="0.25">
      <c r="A13" s="26" t="s">
        <v>13</v>
      </c>
      <c r="B13" s="6"/>
      <c r="C13" s="6"/>
      <c r="D13" s="29"/>
      <c r="E13" s="29"/>
      <c r="F13" s="29">
        <f>SUM(D13-E13)</f>
        <v>0</v>
      </c>
      <c r="G13" s="29"/>
    </row>
    <row r="14" spans="1:8" x14ac:dyDescent="0.25">
      <c r="A14" s="26" t="s">
        <v>14</v>
      </c>
      <c r="B14" s="6"/>
      <c r="C14" s="6"/>
      <c r="D14" s="29"/>
      <c r="E14" s="29"/>
      <c r="F14" s="39">
        <f>SUM(D14-E14)</f>
        <v>0</v>
      </c>
      <c r="G14" s="29"/>
    </row>
    <row r="15" spans="1:8" x14ac:dyDescent="0.25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0</v>
      </c>
      <c r="E15" s="49">
        <f t="shared" si="1"/>
        <v>0</v>
      </c>
      <c r="F15" s="49">
        <f t="shared" si="1"/>
        <v>0</v>
      </c>
      <c r="G15" s="49">
        <f t="shared" si="1"/>
        <v>0</v>
      </c>
    </row>
    <row r="16" spans="1:8" x14ac:dyDescent="0.25">
      <c r="A16" s="26"/>
      <c r="B16" s="26"/>
      <c r="C16" s="26"/>
      <c r="D16" s="50"/>
      <c r="E16" s="50"/>
      <c r="F16" s="50"/>
      <c r="G16" s="50"/>
    </row>
    <row r="17" spans="1:7" ht="13.5" thickBot="1" x14ac:dyDescent="0.35">
      <c r="A17" s="24" t="s">
        <v>20</v>
      </c>
      <c r="B17" s="24"/>
      <c r="C17" s="32"/>
      <c r="D17" s="51"/>
      <c r="E17" s="51"/>
      <c r="F17" s="51"/>
      <c r="G17" s="51"/>
    </row>
    <row r="18" spans="1:7" ht="13" thickTop="1" x14ac:dyDescent="0.25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" thickBot="1" x14ac:dyDescent="0.3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" thickTop="1" x14ac:dyDescent="0.25">
      <c r="A20" s="26" t="s">
        <v>12</v>
      </c>
      <c r="B20" s="6"/>
      <c r="C20" s="6"/>
      <c r="D20" s="8"/>
      <c r="E20" s="8"/>
      <c r="F20" s="8">
        <f>SUM(D20-E20)</f>
        <v>0</v>
      </c>
      <c r="G20" s="8"/>
    </row>
    <row r="21" spans="1:7" x14ac:dyDescent="0.25">
      <c r="A21" s="26" t="s">
        <v>13</v>
      </c>
      <c r="B21" s="6"/>
      <c r="C21" s="6"/>
      <c r="D21" s="8"/>
      <c r="E21" s="8"/>
      <c r="F21" s="8">
        <f>SUM(D21-E21)</f>
        <v>0</v>
      </c>
      <c r="G21" s="8"/>
    </row>
    <row r="22" spans="1:7" x14ac:dyDescent="0.25">
      <c r="A22" s="26" t="s">
        <v>14</v>
      </c>
      <c r="B22" s="6"/>
      <c r="C22" s="6"/>
      <c r="D22" s="8"/>
      <c r="E22" s="8"/>
      <c r="F22" s="8">
        <f>SUM(D22-E22)</f>
        <v>0</v>
      </c>
      <c r="G22" s="8"/>
    </row>
    <row r="23" spans="1:7" x14ac:dyDescent="0.25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0</v>
      </c>
      <c r="E23" s="49">
        <f t="shared" si="2"/>
        <v>0</v>
      </c>
      <c r="F23" s="49">
        <f t="shared" si="2"/>
        <v>0</v>
      </c>
      <c r="G23" s="49">
        <f t="shared" si="2"/>
        <v>0</v>
      </c>
    </row>
    <row r="24" spans="1:7" x14ac:dyDescent="0.25">
      <c r="A24" s="32"/>
      <c r="B24" s="32"/>
      <c r="C24" s="32"/>
      <c r="D24" s="51"/>
      <c r="E24" s="51"/>
      <c r="F24" s="51"/>
      <c r="G24" s="51"/>
    </row>
    <row r="25" spans="1:7" ht="13.5" thickBot="1" x14ac:dyDescent="0.35">
      <c r="A25" s="24" t="s">
        <v>21</v>
      </c>
      <c r="B25" s="24"/>
      <c r="C25" s="32"/>
      <c r="D25" s="51"/>
      <c r="E25" s="51"/>
      <c r="F25" s="51"/>
      <c r="G25" s="51"/>
    </row>
    <row r="26" spans="1:7" ht="13" thickTop="1" x14ac:dyDescent="0.25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" thickBot="1" x14ac:dyDescent="0.3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" thickTop="1" x14ac:dyDescent="0.25">
      <c r="A28" s="26" t="s">
        <v>12</v>
      </c>
      <c r="B28" s="6"/>
      <c r="C28" s="6"/>
      <c r="D28" s="8"/>
      <c r="E28" s="8"/>
      <c r="F28" s="8">
        <f>SUM(D28-E28)</f>
        <v>0</v>
      </c>
      <c r="G28" s="8"/>
    </row>
    <row r="29" spans="1:7" x14ac:dyDescent="0.25">
      <c r="A29" s="26" t="s">
        <v>13</v>
      </c>
      <c r="B29" s="6"/>
      <c r="C29" s="6"/>
      <c r="D29" s="8"/>
      <c r="E29" s="8"/>
      <c r="F29" s="8">
        <f>SUM(D29-E29)</f>
        <v>0</v>
      </c>
      <c r="G29" s="8"/>
    </row>
    <row r="30" spans="1:7" x14ac:dyDescent="0.25">
      <c r="A30" s="26" t="s">
        <v>16</v>
      </c>
      <c r="B30" s="6"/>
      <c r="C30" s="6"/>
      <c r="D30" s="8"/>
      <c r="E30" s="8"/>
      <c r="F30" s="8">
        <f>SUM(D30-E30)</f>
        <v>0</v>
      </c>
      <c r="G30" s="8"/>
    </row>
    <row r="31" spans="1:7" x14ac:dyDescent="0.25">
      <c r="A31" s="26" t="s">
        <v>14</v>
      </c>
      <c r="B31" s="6"/>
      <c r="C31" s="6"/>
      <c r="D31" s="8"/>
      <c r="E31" s="8"/>
      <c r="F31" s="8">
        <f>SUM(D31-E31)</f>
        <v>0</v>
      </c>
      <c r="G31" s="8"/>
    </row>
    <row r="32" spans="1:7" x14ac:dyDescent="0.25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0</v>
      </c>
      <c r="E32" s="49">
        <f t="shared" si="3"/>
        <v>0</v>
      </c>
      <c r="F32" s="49">
        <f t="shared" si="3"/>
        <v>0</v>
      </c>
      <c r="G32" s="49">
        <f t="shared" si="3"/>
        <v>0</v>
      </c>
    </row>
    <row r="33" spans="1:7" x14ac:dyDescent="0.25">
      <c r="A33" s="32"/>
      <c r="B33" s="32"/>
      <c r="C33" s="32"/>
      <c r="D33" s="51"/>
      <c r="E33" s="51"/>
      <c r="F33" s="51"/>
      <c r="G33" s="51"/>
    </row>
    <row r="34" spans="1:7" ht="13.5" thickBot="1" x14ac:dyDescent="0.35">
      <c r="A34" s="24" t="s">
        <v>22</v>
      </c>
      <c r="B34" s="24"/>
      <c r="C34" s="32"/>
      <c r="D34" s="51"/>
      <c r="E34" s="51"/>
      <c r="F34" s="51"/>
      <c r="G34" s="51"/>
    </row>
    <row r="35" spans="1:7" ht="13" thickTop="1" x14ac:dyDescent="0.25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" thickBot="1" x14ac:dyDescent="0.3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" thickTop="1" x14ac:dyDescent="0.25">
      <c r="A37" s="26" t="s">
        <v>12</v>
      </c>
      <c r="B37" s="6"/>
      <c r="C37" s="6"/>
      <c r="D37" s="8"/>
      <c r="E37" s="8"/>
      <c r="F37" s="8">
        <f>SUM(D37-E37)</f>
        <v>0</v>
      </c>
      <c r="G37" s="8"/>
    </row>
    <row r="38" spans="1:7" x14ac:dyDescent="0.25">
      <c r="A38" s="26" t="s">
        <v>13</v>
      </c>
      <c r="B38" s="6"/>
      <c r="C38" s="6"/>
      <c r="D38" s="8"/>
      <c r="E38" s="8"/>
      <c r="F38" s="8">
        <f>SUM(D38-E38)</f>
        <v>0</v>
      </c>
      <c r="G38" s="8"/>
    </row>
    <row r="39" spans="1:7" x14ac:dyDescent="0.25">
      <c r="A39" s="26" t="s">
        <v>16</v>
      </c>
      <c r="B39" s="6"/>
      <c r="C39" s="6"/>
      <c r="D39" s="8"/>
      <c r="E39" s="8"/>
      <c r="F39" s="8">
        <f>SUM(D39-E39)</f>
        <v>0</v>
      </c>
      <c r="G39" s="8"/>
    </row>
    <row r="40" spans="1:7" x14ac:dyDescent="0.25">
      <c r="A40" s="26" t="s">
        <v>14</v>
      </c>
      <c r="B40" s="6"/>
      <c r="C40" s="6"/>
      <c r="D40" s="8"/>
      <c r="E40" s="8"/>
      <c r="F40" s="8">
        <f>SUM(D40-E40)</f>
        <v>0</v>
      </c>
      <c r="G40" s="8"/>
    </row>
    <row r="41" spans="1:7" x14ac:dyDescent="0.25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0</v>
      </c>
      <c r="E41" s="49">
        <f t="shared" si="4"/>
        <v>0</v>
      </c>
      <c r="F41" s="49">
        <f t="shared" si="4"/>
        <v>0</v>
      </c>
      <c r="G41" s="49">
        <f t="shared" si="4"/>
        <v>0</v>
      </c>
    </row>
    <row r="42" spans="1:7" x14ac:dyDescent="0.25">
      <c r="A42" s="32"/>
      <c r="B42" s="32"/>
      <c r="C42" s="32"/>
      <c r="D42" s="51"/>
      <c r="E42" s="51"/>
      <c r="F42" s="51"/>
      <c r="G42" s="51"/>
    </row>
    <row r="43" spans="1:7" ht="13.5" thickBot="1" x14ac:dyDescent="0.35">
      <c r="A43" s="27" t="s">
        <v>23</v>
      </c>
      <c r="B43" s="24"/>
      <c r="C43" s="32"/>
      <c r="D43" s="51"/>
      <c r="E43" s="51"/>
      <c r="F43" s="51"/>
      <c r="G43" s="51"/>
    </row>
    <row r="44" spans="1:7" ht="13" thickTop="1" x14ac:dyDescent="0.25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" thickBot="1" x14ac:dyDescent="0.3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" thickTop="1" x14ac:dyDescent="0.25">
      <c r="A46" s="26" t="s">
        <v>12</v>
      </c>
      <c r="B46" s="6"/>
      <c r="C46" s="6"/>
      <c r="D46" s="8"/>
      <c r="E46" s="8"/>
      <c r="F46" s="8">
        <f>SUM(D46-E46)</f>
        <v>0</v>
      </c>
      <c r="G46" s="8"/>
    </row>
    <row r="47" spans="1:7" x14ac:dyDescent="0.25">
      <c r="A47" s="26" t="s">
        <v>13</v>
      </c>
      <c r="B47" s="6"/>
      <c r="C47" s="6"/>
      <c r="D47" s="8"/>
      <c r="E47" s="8"/>
      <c r="F47" s="8">
        <f>SUM(D47-E47)</f>
        <v>0</v>
      </c>
      <c r="G47" s="8"/>
    </row>
    <row r="48" spans="1:7" x14ac:dyDescent="0.25">
      <c r="A48" s="26" t="s">
        <v>14</v>
      </c>
      <c r="B48" s="6"/>
      <c r="C48" s="6"/>
      <c r="D48" s="8"/>
      <c r="E48" s="8"/>
      <c r="F48" s="8">
        <f>SUM(D48-E48)</f>
        <v>0</v>
      </c>
      <c r="G48" s="8"/>
    </row>
    <row r="49" spans="1:7" x14ac:dyDescent="0.25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0</v>
      </c>
      <c r="E49" s="49">
        <f t="shared" si="5"/>
        <v>0</v>
      </c>
      <c r="F49" s="49">
        <f t="shared" si="5"/>
        <v>0</v>
      </c>
      <c r="G49" s="49">
        <f t="shared" si="5"/>
        <v>0</v>
      </c>
    </row>
    <row r="50" spans="1:7" x14ac:dyDescent="0.25">
      <c r="A50" s="32"/>
      <c r="B50" s="32"/>
      <c r="C50" s="32"/>
      <c r="D50" s="51"/>
      <c r="E50" s="51"/>
      <c r="F50" s="51"/>
      <c r="G50" s="51"/>
    </row>
    <row r="51" spans="1:7" ht="13.5" thickBot="1" x14ac:dyDescent="0.35">
      <c r="A51" s="24" t="s">
        <v>24</v>
      </c>
      <c r="B51" s="24"/>
      <c r="C51" s="32"/>
      <c r="D51" s="51"/>
      <c r="E51" s="51"/>
      <c r="F51" s="51"/>
      <c r="G51" s="51"/>
    </row>
    <row r="52" spans="1:7" ht="13" thickTop="1" x14ac:dyDescent="0.25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" thickBot="1" x14ac:dyDescent="0.3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" thickTop="1" x14ac:dyDescent="0.25">
      <c r="A54" s="26" t="s">
        <v>12</v>
      </c>
      <c r="B54" s="6"/>
      <c r="C54" s="6"/>
      <c r="D54" s="8"/>
      <c r="E54" s="8"/>
      <c r="F54" s="8">
        <f>SUM(D54-E54)</f>
        <v>0</v>
      </c>
      <c r="G54" s="8"/>
    </row>
    <row r="55" spans="1:7" x14ac:dyDescent="0.25">
      <c r="A55" s="26" t="s">
        <v>13</v>
      </c>
      <c r="B55" s="6"/>
      <c r="C55" s="6"/>
      <c r="D55" s="8"/>
      <c r="E55" s="8"/>
      <c r="F55" s="8">
        <f>SUM(D55-E55)</f>
        <v>0</v>
      </c>
      <c r="G55" s="8"/>
    </row>
    <row r="56" spans="1:7" x14ac:dyDescent="0.25">
      <c r="A56" s="26" t="s">
        <v>16</v>
      </c>
      <c r="B56" s="6"/>
      <c r="C56" s="6"/>
      <c r="D56" s="8"/>
      <c r="E56" s="8"/>
      <c r="F56" s="8">
        <f>SUM(D56-E56)</f>
        <v>0</v>
      </c>
      <c r="G56" s="8"/>
    </row>
    <row r="57" spans="1:7" x14ac:dyDescent="0.25">
      <c r="A57" s="30" t="s">
        <v>15</v>
      </c>
      <c r="B57" s="30">
        <f>SUM(B54:B56)</f>
        <v>0</v>
      </c>
      <c r="C57" s="30">
        <f t="shared" ref="C57" si="6">SUM(C54:C56)</f>
        <v>0</v>
      </c>
      <c r="D57" s="49">
        <f>SUM(D54:D56)</f>
        <v>0</v>
      </c>
      <c r="E57" s="49">
        <f t="shared" ref="E57:F57" si="7">SUM(E54:E56)</f>
        <v>0</v>
      </c>
      <c r="F57" s="49">
        <f t="shared" si="7"/>
        <v>0</v>
      </c>
      <c r="G57" s="30">
        <f t="shared" ref="G57" si="8">SUM(G54:G56)</f>
        <v>0</v>
      </c>
    </row>
    <row r="58" spans="1:7" x14ac:dyDescent="0.25">
      <c r="A58" s="32"/>
      <c r="B58" s="32"/>
      <c r="C58" s="32"/>
      <c r="D58" s="51"/>
      <c r="E58" s="51"/>
      <c r="F58" s="51"/>
      <c r="G58" s="51"/>
    </row>
    <row r="59" spans="1:7" ht="13.5" thickBot="1" x14ac:dyDescent="0.35">
      <c r="A59" s="24" t="s">
        <v>25</v>
      </c>
      <c r="B59" s="24"/>
      <c r="C59" s="32"/>
      <c r="D59" s="51"/>
      <c r="E59" s="51"/>
      <c r="F59" s="51"/>
      <c r="G59" s="51"/>
    </row>
    <row r="60" spans="1:7" ht="13" thickTop="1" x14ac:dyDescent="0.25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" thickBot="1" x14ac:dyDescent="0.3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" thickTop="1" x14ac:dyDescent="0.25">
      <c r="A62" s="26" t="s">
        <v>12</v>
      </c>
      <c r="B62" s="6"/>
      <c r="C62" s="6"/>
      <c r="D62" s="8"/>
      <c r="E62" s="8"/>
      <c r="F62" s="8">
        <f>SUM(D62-E62)</f>
        <v>0</v>
      </c>
      <c r="G62" s="8"/>
    </row>
    <row r="63" spans="1:7" x14ac:dyDescent="0.25">
      <c r="A63" s="26" t="s">
        <v>14</v>
      </c>
      <c r="B63" s="6"/>
      <c r="C63" s="6"/>
      <c r="D63" s="8"/>
      <c r="E63" s="8"/>
      <c r="F63" s="8">
        <f>SUM(D63-E63)</f>
        <v>0</v>
      </c>
      <c r="G63" s="8"/>
    </row>
    <row r="64" spans="1:7" x14ac:dyDescent="0.25">
      <c r="A64" s="30" t="s">
        <v>15</v>
      </c>
      <c r="B64" s="30">
        <f t="shared" ref="B64:G64" si="9">SUM(B62:B63)</f>
        <v>0</v>
      </c>
      <c r="C64" s="30">
        <f t="shared" si="9"/>
        <v>0</v>
      </c>
      <c r="D64" s="49">
        <f t="shared" si="9"/>
        <v>0</v>
      </c>
      <c r="E64" s="49">
        <f t="shared" si="9"/>
        <v>0</v>
      </c>
      <c r="F64" s="49">
        <f t="shared" si="9"/>
        <v>0</v>
      </c>
      <c r="G64" s="49">
        <f t="shared" si="9"/>
        <v>0</v>
      </c>
    </row>
    <row r="65" spans="1:7" x14ac:dyDescent="0.25">
      <c r="A65" s="32"/>
      <c r="B65" s="32"/>
      <c r="C65" s="32"/>
      <c r="D65" s="51"/>
      <c r="E65" s="51"/>
      <c r="F65" s="51"/>
      <c r="G65" s="51"/>
    </row>
    <row r="66" spans="1:7" ht="13.5" thickBot="1" x14ac:dyDescent="0.35">
      <c r="A66" s="24" t="s">
        <v>26</v>
      </c>
      <c r="B66" s="24"/>
      <c r="C66" s="32"/>
      <c r="D66" s="51"/>
      <c r="E66" s="51"/>
      <c r="F66" s="51"/>
      <c r="G66" s="51"/>
    </row>
    <row r="67" spans="1:7" ht="13" thickTop="1" x14ac:dyDescent="0.25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" thickBot="1" x14ac:dyDescent="0.3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" thickTop="1" x14ac:dyDescent="0.25">
      <c r="A69" s="26" t="s">
        <v>12</v>
      </c>
      <c r="B69" s="6"/>
      <c r="C69" s="6"/>
      <c r="D69" s="8"/>
      <c r="E69" s="8"/>
      <c r="F69" s="8">
        <f>SUM(D69-E69)</f>
        <v>0</v>
      </c>
      <c r="G69" s="8"/>
    </row>
    <row r="70" spans="1:7" x14ac:dyDescent="0.25">
      <c r="A70" s="26" t="s">
        <v>13</v>
      </c>
      <c r="B70" s="6"/>
      <c r="C70" s="6"/>
      <c r="D70" s="8"/>
      <c r="E70" s="8"/>
      <c r="F70" s="8">
        <f>SUM(D70-E70)</f>
        <v>0</v>
      </c>
      <c r="G70" s="8"/>
    </row>
    <row r="71" spans="1:7" x14ac:dyDescent="0.25">
      <c r="A71" s="26" t="s">
        <v>14</v>
      </c>
      <c r="B71" s="6"/>
      <c r="C71" s="6"/>
      <c r="D71" s="8"/>
      <c r="E71" s="8"/>
      <c r="F71" s="8">
        <f>SUM(D71-E71)</f>
        <v>0</v>
      </c>
      <c r="G71" s="8"/>
    </row>
    <row r="72" spans="1:7" x14ac:dyDescent="0.25">
      <c r="A72" s="30" t="s">
        <v>15</v>
      </c>
      <c r="B72" s="30">
        <f t="shared" ref="B72:G72" si="10">SUM(B69:B71)</f>
        <v>0</v>
      </c>
      <c r="C72" s="30">
        <f t="shared" si="10"/>
        <v>0</v>
      </c>
      <c r="D72" s="49">
        <f t="shared" si="10"/>
        <v>0</v>
      </c>
      <c r="E72" s="49">
        <f t="shared" si="10"/>
        <v>0</v>
      </c>
      <c r="F72" s="49">
        <f t="shared" si="10"/>
        <v>0</v>
      </c>
      <c r="G72" s="49">
        <f t="shared" si="10"/>
        <v>0</v>
      </c>
    </row>
    <row r="73" spans="1:7" x14ac:dyDescent="0.25">
      <c r="A73" s="32"/>
      <c r="B73" s="32"/>
      <c r="C73" s="32"/>
      <c r="D73" s="51"/>
      <c r="E73" s="51"/>
      <c r="F73" s="51"/>
      <c r="G73" s="51"/>
    </row>
    <row r="74" spans="1:7" ht="13.5" thickBot="1" x14ac:dyDescent="0.35">
      <c r="A74" s="24" t="s">
        <v>27</v>
      </c>
      <c r="B74" s="24"/>
      <c r="C74" s="32"/>
      <c r="D74" s="51"/>
      <c r="E74" s="51"/>
      <c r="F74" s="51"/>
      <c r="G74" s="51"/>
    </row>
    <row r="75" spans="1:7" ht="13" thickTop="1" x14ac:dyDescent="0.25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" thickBot="1" x14ac:dyDescent="0.3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" thickTop="1" x14ac:dyDescent="0.25">
      <c r="A77" s="26" t="s">
        <v>12</v>
      </c>
      <c r="B77" s="6"/>
      <c r="C77" s="6"/>
      <c r="D77" s="8"/>
      <c r="E77" s="8"/>
      <c r="F77" s="8">
        <f>SUM(D77-E77)</f>
        <v>0</v>
      </c>
      <c r="G77" s="8"/>
    </row>
    <row r="78" spans="1:7" x14ac:dyDescent="0.25">
      <c r="A78" s="26" t="s">
        <v>13</v>
      </c>
      <c r="B78" s="6"/>
      <c r="C78" s="6"/>
      <c r="D78" s="8"/>
      <c r="E78" s="8"/>
      <c r="F78" s="8">
        <f>SUM(D78-E78)</f>
        <v>0</v>
      </c>
      <c r="G78" s="8"/>
    </row>
    <row r="79" spans="1:7" x14ac:dyDescent="0.25">
      <c r="A79" s="26" t="s">
        <v>14</v>
      </c>
      <c r="B79" s="6"/>
      <c r="C79" s="6"/>
      <c r="D79" s="8"/>
      <c r="E79" s="8"/>
      <c r="F79" s="8">
        <f>SUM(D79-E79)</f>
        <v>0</v>
      </c>
      <c r="G79" s="8"/>
    </row>
    <row r="80" spans="1:7" x14ac:dyDescent="0.25">
      <c r="A80" s="30" t="s">
        <v>15</v>
      </c>
      <c r="B80" s="30">
        <f t="shared" ref="B80:G80" si="11">SUM(B77:B79)</f>
        <v>0</v>
      </c>
      <c r="C80" s="30">
        <f t="shared" si="11"/>
        <v>0</v>
      </c>
      <c r="D80" s="49">
        <f t="shared" si="11"/>
        <v>0</v>
      </c>
      <c r="E80" s="49">
        <f t="shared" si="11"/>
        <v>0</v>
      </c>
      <c r="F80" s="49">
        <f t="shared" si="11"/>
        <v>0</v>
      </c>
      <c r="G80" s="49">
        <f t="shared" si="11"/>
        <v>0</v>
      </c>
    </row>
    <row r="81" spans="1:7" x14ac:dyDescent="0.25">
      <c r="A81" s="32"/>
      <c r="B81" s="32"/>
      <c r="C81" s="32"/>
      <c r="D81" s="51"/>
      <c r="E81" s="51"/>
      <c r="F81" s="51"/>
      <c r="G81" s="51"/>
    </row>
    <row r="82" spans="1:7" ht="13.5" thickBot="1" x14ac:dyDescent="0.35">
      <c r="A82" s="24" t="s">
        <v>28</v>
      </c>
      <c r="B82" s="24"/>
      <c r="C82" s="32"/>
      <c r="D82" s="51"/>
      <c r="E82" s="51"/>
      <c r="F82" s="51"/>
      <c r="G82" s="51"/>
    </row>
    <row r="83" spans="1:7" ht="13" thickTop="1" x14ac:dyDescent="0.25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" thickBot="1" x14ac:dyDescent="0.3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" thickTop="1" x14ac:dyDescent="0.25">
      <c r="A85" s="26" t="s">
        <v>12</v>
      </c>
      <c r="B85" s="3"/>
      <c r="C85" s="3"/>
      <c r="D85" s="1"/>
      <c r="E85" s="1"/>
      <c r="F85" s="1">
        <f>SUM(D85-E85)</f>
        <v>0</v>
      </c>
      <c r="G85" s="1"/>
    </row>
    <row r="86" spans="1:7" x14ac:dyDescent="0.25">
      <c r="A86" s="26" t="s">
        <v>13</v>
      </c>
      <c r="B86" s="3"/>
      <c r="C86" s="3"/>
      <c r="D86" s="1"/>
      <c r="E86" s="1"/>
      <c r="F86" s="1">
        <f>SUM(D86-E86)</f>
        <v>0</v>
      </c>
      <c r="G86" s="1"/>
    </row>
    <row r="87" spans="1:7" x14ac:dyDescent="0.25">
      <c r="A87" s="26" t="s">
        <v>16</v>
      </c>
      <c r="B87" s="3"/>
      <c r="C87" s="3"/>
      <c r="D87" s="1"/>
      <c r="E87" s="1"/>
      <c r="F87" s="1">
        <f>SUM(D87-E87)</f>
        <v>0</v>
      </c>
      <c r="G87" s="1"/>
    </row>
    <row r="88" spans="1:7" x14ac:dyDescent="0.25">
      <c r="A88" s="26" t="s">
        <v>17</v>
      </c>
      <c r="B88" s="3"/>
      <c r="C88" s="3"/>
      <c r="D88" s="1"/>
      <c r="E88" s="1"/>
      <c r="F88" s="1">
        <f>SUM(D88-E88)</f>
        <v>0</v>
      </c>
      <c r="G88" s="1"/>
    </row>
    <row r="89" spans="1:7" ht="14" x14ac:dyDescent="0.4">
      <c r="A89" s="26" t="s">
        <v>14</v>
      </c>
      <c r="B89" s="4"/>
      <c r="C89" s="4"/>
      <c r="D89" s="2"/>
      <c r="E89" s="2"/>
      <c r="F89" s="2">
        <f>SUM(D89-E89)</f>
        <v>0</v>
      </c>
      <c r="G89" s="2"/>
    </row>
    <row r="90" spans="1:7" x14ac:dyDescent="0.25">
      <c r="A90" s="30" t="s">
        <v>15</v>
      </c>
      <c r="B90" s="30">
        <f t="shared" ref="B90:G90" si="12">SUM(B85:B89)</f>
        <v>0</v>
      </c>
      <c r="C90" s="30">
        <f t="shared" si="12"/>
        <v>0</v>
      </c>
      <c r="D90" s="49">
        <f t="shared" si="12"/>
        <v>0</v>
      </c>
      <c r="E90" s="49">
        <f t="shared" si="12"/>
        <v>0</v>
      </c>
      <c r="F90" s="49">
        <f t="shared" si="12"/>
        <v>0</v>
      </c>
      <c r="G90" s="49">
        <f t="shared" si="12"/>
        <v>0</v>
      </c>
    </row>
    <row r="91" spans="1:7" x14ac:dyDescent="0.25">
      <c r="A91" s="32"/>
      <c r="B91" s="32"/>
      <c r="C91" s="32"/>
      <c r="D91" s="51"/>
      <c r="E91" s="51"/>
      <c r="F91" s="51"/>
      <c r="G91" s="51"/>
    </row>
    <row r="92" spans="1:7" ht="13.5" thickBot="1" x14ac:dyDescent="0.35">
      <c r="A92" s="24" t="s">
        <v>29</v>
      </c>
      <c r="B92" s="24"/>
      <c r="C92" s="32"/>
      <c r="D92" s="51"/>
      <c r="E92" s="51"/>
      <c r="F92" s="51"/>
      <c r="G92" s="51"/>
    </row>
    <row r="93" spans="1:7" ht="13" thickTop="1" x14ac:dyDescent="0.25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" thickBot="1" x14ac:dyDescent="0.3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" thickTop="1" x14ac:dyDescent="0.25">
      <c r="A95" s="26" t="s">
        <v>12</v>
      </c>
      <c r="B95" s="6"/>
      <c r="C95" s="6"/>
      <c r="D95" s="8"/>
      <c r="E95" s="8"/>
      <c r="F95" s="8">
        <f>SUM(D95-E95)</f>
        <v>0</v>
      </c>
      <c r="G95" s="8"/>
    </row>
    <row r="96" spans="1:7" x14ac:dyDescent="0.25">
      <c r="A96" s="26" t="s">
        <v>13</v>
      </c>
      <c r="B96" s="6"/>
      <c r="C96" s="6"/>
      <c r="D96" s="8"/>
      <c r="E96" s="8"/>
      <c r="F96" s="8">
        <f>SUM(D96-E96)</f>
        <v>0</v>
      </c>
      <c r="G96" s="8"/>
    </row>
    <row r="97" spans="1:7" x14ac:dyDescent="0.25">
      <c r="A97" s="26" t="s">
        <v>14</v>
      </c>
      <c r="B97" s="6"/>
      <c r="C97" s="6"/>
      <c r="D97" s="8"/>
      <c r="E97" s="8"/>
      <c r="F97" s="8">
        <f>SUM(D97-E97)</f>
        <v>0</v>
      </c>
      <c r="G97" s="8"/>
    </row>
    <row r="98" spans="1:7" x14ac:dyDescent="0.25">
      <c r="A98" s="30" t="s">
        <v>15</v>
      </c>
      <c r="B98" s="30">
        <f t="shared" ref="B98:G98" si="13">SUM(B95:B97)</f>
        <v>0</v>
      </c>
      <c r="C98" s="30">
        <f t="shared" si="13"/>
        <v>0</v>
      </c>
      <c r="D98" s="49">
        <f t="shared" si="13"/>
        <v>0</v>
      </c>
      <c r="E98" s="49">
        <f t="shared" si="13"/>
        <v>0</v>
      </c>
      <c r="F98" s="49">
        <f t="shared" si="13"/>
        <v>0</v>
      </c>
      <c r="G98" s="49">
        <f t="shared" si="13"/>
        <v>0</v>
      </c>
    </row>
    <row r="99" spans="1:7" x14ac:dyDescent="0.25">
      <c r="A99" s="32"/>
      <c r="B99" s="32"/>
      <c r="C99" s="32"/>
      <c r="D99" s="51"/>
      <c r="E99" s="51"/>
      <c r="F99" s="51"/>
      <c r="G99" s="51"/>
    </row>
    <row r="100" spans="1:7" ht="13.5" thickBot="1" x14ac:dyDescent="0.35">
      <c r="A100" s="24" t="s">
        <v>30</v>
      </c>
      <c r="B100" s="24"/>
      <c r="C100" s="32"/>
      <c r="D100" s="51"/>
      <c r="E100" s="51"/>
      <c r="F100" s="51"/>
      <c r="G100" s="51"/>
    </row>
    <row r="101" spans="1:7" ht="13" thickTop="1" x14ac:dyDescent="0.25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" thickBot="1" x14ac:dyDescent="0.3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" thickTop="1" x14ac:dyDescent="0.25">
      <c r="A103" s="26" t="s">
        <v>12</v>
      </c>
      <c r="B103" s="6"/>
      <c r="C103" s="6"/>
      <c r="D103" s="8"/>
      <c r="E103" s="8"/>
      <c r="F103" s="8">
        <f>SUM(D103-E103)</f>
        <v>0</v>
      </c>
      <c r="G103" s="8"/>
    </row>
    <row r="104" spans="1:7" x14ac:dyDescent="0.25">
      <c r="A104" s="26" t="s">
        <v>13</v>
      </c>
      <c r="B104" s="6"/>
      <c r="C104" s="6"/>
      <c r="D104" s="8"/>
      <c r="E104" s="8"/>
      <c r="F104" s="8">
        <f>SUM(D104-E104)</f>
        <v>0</v>
      </c>
      <c r="G104" s="8"/>
    </row>
    <row r="105" spans="1:7" x14ac:dyDescent="0.25">
      <c r="A105" s="26" t="s">
        <v>16</v>
      </c>
      <c r="B105" s="6"/>
      <c r="C105" s="6"/>
      <c r="D105" s="8"/>
      <c r="E105" s="8"/>
      <c r="F105" s="8">
        <f>SUM(D105-E105)</f>
        <v>0</v>
      </c>
      <c r="G105" s="8"/>
    </row>
    <row r="106" spans="1:7" x14ac:dyDescent="0.25">
      <c r="A106" s="26" t="s">
        <v>17</v>
      </c>
      <c r="B106" s="6"/>
      <c r="C106" s="6"/>
      <c r="D106" s="8"/>
      <c r="E106" s="8"/>
      <c r="F106" s="8">
        <f>SUM(D106-E106)</f>
        <v>0</v>
      </c>
      <c r="G106" s="8"/>
    </row>
    <row r="107" spans="1:7" x14ac:dyDescent="0.25">
      <c r="A107" s="26" t="s">
        <v>14</v>
      </c>
      <c r="B107" s="6"/>
      <c r="C107" s="6"/>
      <c r="D107" s="8"/>
      <c r="E107" s="8"/>
      <c r="F107" s="8">
        <f>SUM(D107-E107)</f>
        <v>0</v>
      </c>
      <c r="G107" s="8"/>
    </row>
    <row r="108" spans="1:7" x14ac:dyDescent="0.25">
      <c r="A108" s="30" t="s">
        <v>15</v>
      </c>
      <c r="B108" s="30">
        <f t="shared" ref="B108:G108" si="14">SUM(B103:B107)</f>
        <v>0</v>
      </c>
      <c r="C108" s="30">
        <f t="shared" si="14"/>
        <v>0</v>
      </c>
      <c r="D108" s="49">
        <f t="shared" si="14"/>
        <v>0</v>
      </c>
      <c r="E108" s="49">
        <f t="shared" si="14"/>
        <v>0</v>
      </c>
      <c r="F108" s="49">
        <f t="shared" si="14"/>
        <v>0</v>
      </c>
      <c r="G108" s="49">
        <f t="shared" si="14"/>
        <v>0</v>
      </c>
    </row>
    <row r="109" spans="1:7" x14ac:dyDescent="0.25">
      <c r="A109" s="32"/>
      <c r="B109" s="32"/>
      <c r="C109" s="32"/>
      <c r="D109" s="51"/>
      <c r="E109" s="51"/>
      <c r="F109" s="51"/>
      <c r="G109" s="51"/>
    </row>
    <row r="110" spans="1:7" ht="13.5" thickBot="1" x14ac:dyDescent="0.35">
      <c r="A110" s="24" t="s">
        <v>31</v>
      </c>
      <c r="B110" s="24"/>
      <c r="C110" s="32"/>
      <c r="D110" s="51"/>
      <c r="E110" s="51"/>
      <c r="F110" s="51"/>
      <c r="G110" s="51"/>
    </row>
    <row r="111" spans="1:7" ht="13" thickTop="1" x14ac:dyDescent="0.25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" thickBot="1" x14ac:dyDescent="0.3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" thickTop="1" x14ac:dyDescent="0.25">
      <c r="A113" s="26" t="s">
        <v>12</v>
      </c>
      <c r="B113" s="6"/>
      <c r="C113" s="6"/>
      <c r="D113" s="8"/>
      <c r="E113" s="8"/>
      <c r="F113" s="8">
        <f>SUM(D113-E113)</f>
        <v>0</v>
      </c>
      <c r="G113" s="8"/>
    </row>
    <row r="114" spans="1:7" x14ac:dyDescent="0.25">
      <c r="A114" s="26" t="s">
        <v>14</v>
      </c>
      <c r="B114" s="6"/>
      <c r="C114" s="6"/>
      <c r="D114" s="8"/>
      <c r="E114" s="8"/>
      <c r="F114" s="8">
        <f>SUM(D114-E114)</f>
        <v>0</v>
      </c>
      <c r="G114" s="8"/>
    </row>
    <row r="115" spans="1:7" x14ac:dyDescent="0.25">
      <c r="A115" s="30" t="s">
        <v>15</v>
      </c>
      <c r="B115" s="30">
        <f t="shared" ref="B115:G115" si="15">SUM(B113:B114)</f>
        <v>0</v>
      </c>
      <c r="C115" s="30">
        <f t="shared" si="15"/>
        <v>0</v>
      </c>
      <c r="D115" s="49">
        <f t="shared" si="15"/>
        <v>0</v>
      </c>
      <c r="E115" s="49">
        <f t="shared" si="15"/>
        <v>0</v>
      </c>
      <c r="F115" s="49">
        <f t="shared" si="15"/>
        <v>0</v>
      </c>
      <c r="G115" s="49">
        <f t="shared" si="15"/>
        <v>0</v>
      </c>
    </row>
    <row r="116" spans="1:7" x14ac:dyDescent="0.25">
      <c r="A116" s="26"/>
      <c r="B116" s="26"/>
      <c r="C116" s="26"/>
      <c r="D116" s="51"/>
      <c r="E116" s="51"/>
      <c r="F116" s="51"/>
      <c r="G116" s="51"/>
    </row>
    <row r="117" spans="1:7" x14ac:dyDescent="0.25">
      <c r="A117" s="26"/>
      <c r="B117" s="26"/>
      <c r="C117" s="26"/>
      <c r="D117" s="51"/>
      <c r="E117" s="51"/>
      <c r="F117" s="51"/>
      <c r="G117" s="51"/>
    </row>
    <row r="118" spans="1:7" ht="13.5" thickBot="1" x14ac:dyDescent="0.35">
      <c r="A118" s="24" t="s">
        <v>32</v>
      </c>
      <c r="B118" s="24"/>
      <c r="C118" s="32"/>
      <c r="D118" s="51"/>
      <c r="E118" s="51"/>
      <c r="F118" s="51"/>
      <c r="G118" s="51"/>
    </row>
    <row r="119" spans="1:7" ht="13" thickTop="1" x14ac:dyDescent="0.25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" thickBot="1" x14ac:dyDescent="0.3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" thickTop="1" x14ac:dyDescent="0.25">
      <c r="A121" s="26" t="s">
        <v>12</v>
      </c>
      <c r="B121" s="6"/>
      <c r="C121" s="6"/>
      <c r="D121" s="8"/>
      <c r="E121" s="8"/>
      <c r="F121" s="8">
        <f>SUM(D121-E121)</f>
        <v>0</v>
      </c>
      <c r="G121" s="8"/>
    </row>
    <row r="122" spans="1:7" x14ac:dyDescent="0.25">
      <c r="A122" s="26" t="s">
        <v>13</v>
      </c>
      <c r="B122" s="6"/>
      <c r="C122" s="6"/>
      <c r="D122" s="8"/>
      <c r="E122" s="8"/>
      <c r="F122" s="8">
        <f>SUM(D122-E122)</f>
        <v>0</v>
      </c>
      <c r="G122" s="8"/>
    </row>
    <row r="123" spans="1:7" x14ac:dyDescent="0.25">
      <c r="A123" s="26" t="s">
        <v>14</v>
      </c>
      <c r="B123" s="6"/>
      <c r="C123" s="6"/>
      <c r="D123" s="8"/>
      <c r="E123" s="8"/>
      <c r="F123" s="8">
        <f>SUM(D123-E123)</f>
        <v>0</v>
      </c>
      <c r="G123" s="8"/>
    </row>
    <row r="124" spans="1:7" x14ac:dyDescent="0.25">
      <c r="A124" s="30" t="s">
        <v>15</v>
      </c>
      <c r="B124" s="30">
        <f t="shared" ref="B124:G124" si="16">SUM(B121:B123)</f>
        <v>0</v>
      </c>
      <c r="C124" s="30">
        <f t="shared" si="16"/>
        <v>0</v>
      </c>
      <c r="D124" s="49">
        <f t="shared" si="16"/>
        <v>0</v>
      </c>
      <c r="E124" s="49">
        <f t="shared" si="16"/>
        <v>0</v>
      </c>
      <c r="F124" s="49">
        <f t="shared" si="16"/>
        <v>0</v>
      </c>
      <c r="G124" s="49">
        <f t="shared" si="16"/>
        <v>0</v>
      </c>
    </row>
    <row r="125" spans="1:7" x14ac:dyDescent="0.25">
      <c r="A125" s="32"/>
      <c r="B125" s="32"/>
      <c r="C125" s="32"/>
      <c r="D125" s="51"/>
      <c r="E125" s="51"/>
      <c r="F125" s="51"/>
      <c r="G125" s="51"/>
    </row>
    <row r="126" spans="1:7" ht="13.5" thickBot="1" x14ac:dyDescent="0.35">
      <c r="A126" s="24" t="s">
        <v>33</v>
      </c>
      <c r="B126" s="24"/>
      <c r="C126" s="32"/>
      <c r="D126" s="51"/>
      <c r="E126" s="51"/>
      <c r="F126" s="51"/>
      <c r="G126" s="51"/>
    </row>
    <row r="127" spans="1:7" ht="13" thickTop="1" x14ac:dyDescent="0.25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" thickBot="1" x14ac:dyDescent="0.3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" thickTop="1" x14ac:dyDescent="0.25">
      <c r="A129" s="26" t="s">
        <v>12</v>
      </c>
      <c r="B129" s="6"/>
      <c r="C129" s="6"/>
      <c r="D129" s="8"/>
      <c r="E129" s="8"/>
      <c r="F129" s="8">
        <f>SUM(D129-E129)</f>
        <v>0</v>
      </c>
      <c r="G129" s="8"/>
    </row>
    <row r="130" spans="1:7" x14ac:dyDescent="0.25">
      <c r="A130" s="26" t="s">
        <v>13</v>
      </c>
      <c r="B130" s="6"/>
      <c r="C130" s="6"/>
      <c r="D130" s="8"/>
      <c r="E130" s="8"/>
      <c r="F130" s="8">
        <f>SUM(D130-E130)</f>
        <v>0</v>
      </c>
      <c r="G130" s="8"/>
    </row>
    <row r="131" spans="1:7" x14ac:dyDescent="0.25">
      <c r="A131" s="26" t="s">
        <v>14</v>
      </c>
      <c r="B131" s="6"/>
      <c r="C131" s="6"/>
      <c r="D131" s="8"/>
      <c r="E131" s="8"/>
      <c r="F131" s="8">
        <f>SUM(D131-E131)</f>
        <v>0</v>
      </c>
      <c r="G131" s="8"/>
    </row>
    <row r="132" spans="1:7" x14ac:dyDescent="0.25">
      <c r="A132" s="30" t="s">
        <v>15</v>
      </c>
      <c r="B132" s="30">
        <f t="shared" ref="B132:G132" si="17">SUM(B129:B131)</f>
        <v>0</v>
      </c>
      <c r="C132" s="30">
        <f t="shared" si="17"/>
        <v>0</v>
      </c>
      <c r="D132" s="49">
        <f t="shared" si="17"/>
        <v>0</v>
      </c>
      <c r="E132" s="49">
        <f t="shared" si="17"/>
        <v>0</v>
      </c>
      <c r="F132" s="49">
        <f t="shared" si="17"/>
        <v>0</v>
      </c>
      <c r="G132" s="49">
        <f t="shared" si="17"/>
        <v>0</v>
      </c>
    </row>
    <row r="133" spans="1:7" x14ac:dyDescent="0.25">
      <c r="A133" s="32"/>
      <c r="B133" s="32"/>
      <c r="C133" s="32"/>
      <c r="D133" s="51"/>
      <c r="E133" s="51"/>
      <c r="F133" s="51"/>
      <c r="G133" s="51"/>
    </row>
    <row r="134" spans="1:7" ht="13.5" thickBot="1" x14ac:dyDescent="0.35">
      <c r="A134" s="24" t="s">
        <v>34</v>
      </c>
      <c r="B134" s="24"/>
      <c r="C134" s="32"/>
      <c r="D134" s="51"/>
      <c r="E134" s="51"/>
      <c r="F134" s="51"/>
      <c r="G134" s="51"/>
    </row>
    <row r="135" spans="1:7" ht="13" thickTop="1" x14ac:dyDescent="0.25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" thickBot="1" x14ac:dyDescent="0.3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" thickTop="1" x14ac:dyDescent="0.25">
      <c r="A137" s="26" t="s">
        <v>12</v>
      </c>
      <c r="B137" s="6"/>
      <c r="C137" s="6"/>
      <c r="D137" s="8"/>
      <c r="E137" s="8"/>
      <c r="F137" s="8">
        <f>SUM(D137-E137)</f>
        <v>0</v>
      </c>
      <c r="G137" s="8"/>
    </row>
    <row r="138" spans="1:7" x14ac:dyDescent="0.25">
      <c r="A138" s="26" t="s">
        <v>13</v>
      </c>
      <c r="B138" s="6"/>
      <c r="C138" s="6"/>
      <c r="D138" s="8"/>
      <c r="E138" s="8"/>
      <c r="F138" s="8">
        <f>SUM(D138-E138)</f>
        <v>0</v>
      </c>
      <c r="G138" s="8"/>
    </row>
    <row r="139" spans="1:7" x14ac:dyDescent="0.25">
      <c r="A139" s="26" t="s">
        <v>14</v>
      </c>
      <c r="B139" s="6"/>
      <c r="C139" s="6"/>
      <c r="D139" s="8"/>
      <c r="E139" s="8"/>
      <c r="F139" s="8">
        <f>SUM(D139-E139)</f>
        <v>0</v>
      </c>
      <c r="G139" s="8"/>
    </row>
    <row r="140" spans="1:7" x14ac:dyDescent="0.25">
      <c r="A140" s="30" t="s">
        <v>15</v>
      </c>
      <c r="B140" s="30">
        <f t="shared" ref="B140:G140" si="18">SUM(B137:B139)</f>
        <v>0</v>
      </c>
      <c r="C140" s="30">
        <f t="shared" si="18"/>
        <v>0</v>
      </c>
      <c r="D140" s="49">
        <f t="shared" si="18"/>
        <v>0</v>
      </c>
      <c r="E140" s="49">
        <f t="shared" si="18"/>
        <v>0</v>
      </c>
      <c r="F140" s="49">
        <f t="shared" si="18"/>
        <v>0</v>
      </c>
      <c r="G140" s="49">
        <f t="shared" si="18"/>
        <v>0</v>
      </c>
    </row>
    <row r="141" spans="1:7" x14ac:dyDescent="0.25">
      <c r="A141" s="32"/>
      <c r="B141" s="32"/>
      <c r="C141" s="32"/>
      <c r="D141" s="51"/>
      <c r="E141" s="51"/>
      <c r="F141" s="51"/>
      <c r="G141" s="51"/>
    </row>
    <row r="142" spans="1:7" ht="13.5" thickBot="1" x14ac:dyDescent="0.35">
      <c r="A142" s="24" t="s">
        <v>35</v>
      </c>
      <c r="B142" s="24"/>
      <c r="C142" s="32"/>
      <c r="D142" s="51"/>
      <c r="E142" s="51"/>
      <c r="F142" s="51"/>
      <c r="G142" s="51"/>
    </row>
    <row r="143" spans="1:7" ht="13" thickTop="1" x14ac:dyDescent="0.25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" thickBot="1" x14ac:dyDescent="0.3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" thickTop="1" x14ac:dyDescent="0.25">
      <c r="A145" s="26" t="s">
        <v>13</v>
      </c>
      <c r="B145" s="6"/>
      <c r="C145" s="6"/>
      <c r="D145" s="8"/>
      <c r="E145" s="8"/>
      <c r="F145" s="8">
        <f>SUM(D145-E145)</f>
        <v>0</v>
      </c>
      <c r="G145" s="8"/>
    </row>
    <row r="146" spans="1:7" x14ac:dyDescent="0.25">
      <c r="A146" s="26" t="s">
        <v>14</v>
      </c>
      <c r="B146" s="6"/>
      <c r="C146" s="6"/>
      <c r="D146" s="8"/>
      <c r="E146" s="8"/>
      <c r="F146" s="8">
        <f>SUM(D146-E146)</f>
        <v>0</v>
      </c>
      <c r="G146" s="8"/>
    </row>
    <row r="147" spans="1:7" x14ac:dyDescent="0.25">
      <c r="A147" s="30" t="s">
        <v>15</v>
      </c>
      <c r="B147" s="30">
        <f t="shared" ref="B147:G147" si="19">SUM(B145:B146)</f>
        <v>0</v>
      </c>
      <c r="C147" s="30">
        <f t="shared" si="19"/>
        <v>0</v>
      </c>
      <c r="D147" s="49">
        <f t="shared" si="19"/>
        <v>0</v>
      </c>
      <c r="E147" s="49">
        <f t="shared" si="19"/>
        <v>0</v>
      </c>
      <c r="F147" s="49">
        <f t="shared" si="19"/>
        <v>0</v>
      </c>
      <c r="G147" s="49">
        <f t="shared" si="19"/>
        <v>0</v>
      </c>
    </row>
    <row r="148" spans="1:7" x14ac:dyDescent="0.25">
      <c r="A148" s="32"/>
      <c r="B148" s="32"/>
      <c r="C148" s="32"/>
      <c r="D148" s="51"/>
      <c r="E148" s="51"/>
      <c r="F148" s="51"/>
      <c r="G148" s="51"/>
    </row>
    <row r="149" spans="1:7" ht="13.5" thickBot="1" x14ac:dyDescent="0.35">
      <c r="A149" s="24" t="s">
        <v>36</v>
      </c>
      <c r="B149" s="24"/>
      <c r="C149" s="32"/>
      <c r="D149" s="51"/>
      <c r="E149" s="51"/>
      <c r="F149" s="51"/>
      <c r="G149" s="51"/>
    </row>
    <row r="150" spans="1:7" ht="13" thickTop="1" x14ac:dyDescent="0.25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" thickBot="1" x14ac:dyDescent="0.3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" thickTop="1" x14ac:dyDescent="0.25">
      <c r="A152" s="26" t="s">
        <v>12</v>
      </c>
      <c r="B152" s="6"/>
      <c r="C152" s="6"/>
      <c r="D152" s="8"/>
      <c r="E152" s="8"/>
      <c r="F152" s="8">
        <f>SUM(D152-E152)</f>
        <v>0</v>
      </c>
      <c r="G152" s="8"/>
    </row>
    <row r="153" spans="1:7" x14ac:dyDescent="0.25">
      <c r="A153" s="26" t="s">
        <v>13</v>
      </c>
      <c r="B153" s="6"/>
      <c r="C153" s="6"/>
      <c r="D153" s="8"/>
      <c r="E153" s="8"/>
      <c r="F153" s="8">
        <f>SUM(D153-E153)</f>
        <v>0</v>
      </c>
      <c r="G153" s="8"/>
    </row>
    <row r="154" spans="1:7" x14ac:dyDescent="0.25">
      <c r="A154" s="26" t="s">
        <v>17</v>
      </c>
      <c r="B154" s="6"/>
      <c r="C154" s="6"/>
      <c r="D154" s="8"/>
      <c r="E154" s="8"/>
      <c r="F154" s="8">
        <f>SUM(D154-E154)</f>
        <v>0</v>
      </c>
      <c r="G154" s="8"/>
    </row>
    <row r="155" spans="1:7" x14ac:dyDescent="0.25">
      <c r="A155" s="26" t="s">
        <v>14</v>
      </c>
      <c r="B155" s="6"/>
      <c r="C155" s="6"/>
      <c r="D155" s="8"/>
      <c r="E155" s="8"/>
      <c r="F155" s="8">
        <f>SUM(D155-E155)</f>
        <v>0</v>
      </c>
      <c r="G155" s="8"/>
    </row>
    <row r="156" spans="1:7" x14ac:dyDescent="0.25">
      <c r="A156" s="30" t="s">
        <v>15</v>
      </c>
      <c r="B156" s="30">
        <f t="shared" ref="B156:G156" si="20">SUM(B152:B155)</f>
        <v>0</v>
      </c>
      <c r="C156" s="30">
        <f t="shared" si="20"/>
        <v>0</v>
      </c>
      <c r="D156" s="49">
        <f t="shared" si="20"/>
        <v>0</v>
      </c>
      <c r="E156" s="49">
        <f t="shared" si="20"/>
        <v>0</v>
      </c>
      <c r="F156" s="49">
        <f t="shared" si="20"/>
        <v>0</v>
      </c>
      <c r="G156" s="49">
        <f t="shared" si="20"/>
        <v>0</v>
      </c>
    </row>
    <row r="157" spans="1:7" x14ac:dyDescent="0.25">
      <c r="A157" s="26"/>
      <c r="B157" s="26"/>
      <c r="C157" s="26"/>
      <c r="D157" s="51"/>
      <c r="E157" s="51"/>
      <c r="F157" s="51"/>
      <c r="G157" s="51"/>
    </row>
    <row r="158" spans="1:7" ht="13.5" thickBot="1" x14ac:dyDescent="0.35">
      <c r="A158" s="24" t="s">
        <v>37</v>
      </c>
      <c r="B158" s="24"/>
      <c r="C158" s="32"/>
      <c r="D158" s="51"/>
      <c r="E158" s="51"/>
      <c r="F158" s="51"/>
      <c r="G158" s="51"/>
    </row>
    <row r="159" spans="1:7" ht="13" thickTop="1" x14ac:dyDescent="0.25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" thickBot="1" x14ac:dyDescent="0.3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" thickTop="1" x14ac:dyDescent="0.25">
      <c r="A161" s="26" t="s">
        <v>12</v>
      </c>
      <c r="B161" s="6"/>
      <c r="C161" s="6"/>
      <c r="D161" s="8"/>
      <c r="E161" s="8"/>
      <c r="F161" s="8">
        <f>SUM(D161-E161)</f>
        <v>0</v>
      </c>
      <c r="G161" s="8"/>
    </row>
    <row r="162" spans="1:7" x14ac:dyDescent="0.25">
      <c r="A162" s="26" t="s">
        <v>13</v>
      </c>
      <c r="B162" s="6"/>
      <c r="C162" s="6"/>
      <c r="D162" s="8"/>
      <c r="E162" s="8"/>
      <c r="F162" s="8">
        <f>SUM(D162-E162)</f>
        <v>0</v>
      </c>
      <c r="G162" s="8"/>
    </row>
    <row r="163" spans="1:7" x14ac:dyDescent="0.25">
      <c r="A163" s="26" t="s">
        <v>17</v>
      </c>
      <c r="B163" s="6"/>
      <c r="C163" s="6"/>
      <c r="D163" s="8"/>
      <c r="E163" s="8"/>
      <c r="F163" s="8">
        <f>SUM(D163-E163)</f>
        <v>0</v>
      </c>
      <c r="G163" s="8"/>
    </row>
    <row r="164" spans="1:7" x14ac:dyDescent="0.25">
      <c r="A164" s="26" t="s">
        <v>14</v>
      </c>
      <c r="B164" s="6"/>
      <c r="C164" s="6"/>
      <c r="D164" s="8"/>
      <c r="E164" s="8"/>
      <c r="F164" s="8">
        <f>SUM(D164-E164)</f>
        <v>0</v>
      </c>
      <c r="G164" s="8"/>
    </row>
    <row r="165" spans="1:7" x14ac:dyDescent="0.25">
      <c r="A165" s="30" t="s">
        <v>15</v>
      </c>
      <c r="B165" s="30">
        <f t="shared" ref="B165:G165" si="21">SUM(B161:B164)</f>
        <v>0</v>
      </c>
      <c r="C165" s="30">
        <f t="shared" si="21"/>
        <v>0</v>
      </c>
      <c r="D165" s="49">
        <f t="shared" si="21"/>
        <v>0</v>
      </c>
      <c r="E165" s="49">
        <f t="shared" si="21"/>
        <v>0</v>
      </c>
      <c r="F165" s="49">
        <f t="shared" si="21"/>
        <v>0</v>
      </c>
      <c r="G165" s="49">
        <f t="shared" si="21"/>
        <v>0</v>
      </c>
    </row>
    <row r="166" spans="1:7" x14ac:dyDescent="0.25">
      <c r="A166" s="32"/>
      <c r="B166" s="32"/>
      <c r="C166" s="32"/>
      <c r="D166" s="51"/>
      <c r="E166" s="51"/>
      <c r="F166" s="51"/>
      <c r="G166" s="51"/>
    </row>
    <row r="167" spans="1:7" ht="13.5" thickBot="1" x14ac:dyDescent="0.35">
      <c r="A167" s="24" t="s">
        <v>38</v>
      </c>
      <c r="B167" s="24"/>
      <c r="C167" s="32"/>
      <c r="D167" s="51"/>
      <c r="E167" s="51"/>
      <c r="F167" s="51"/>
      <c r="G167" s="51"/>
    </row>
    <row r="168" spans="1:7" ht="13" thickTop="1" x14ac:dyDescent="0.25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" thickBot="1" x14ac:dyDescent="0.3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" thickTop="1" x14ac:dyDescent="0.25">
      <c r="A170" s="26" t="s">
        <v>12</v>
      </c>
      <c r="B170" s="6"/>
      <c r="C170" s="6"/>
      <c r="D170" s="8"/>
      <c r="E170" s="8"/>
      <c r="F170" s="8">
        <f>SUM(D170-E170)</f>
        <v>0</v>
      </c>
      <c r="G170" s="8"/>
    </row>
    <row r="171" spans="1:7" x14ac:dyDescent="0.25">
      <c r="A171" s="26" t="s">
        <v>14</v>
      </c>
      <c r="B171" s="6"/>
      <c r="C171" s="6"/>
      <c r="D171" s="8"/>
      <c r="E171" s="8"/>
      <c r="F171" s="8">
        <f>SUM(D171-E171)</f>
        <v>0</v>
      </c>
      <c r="G171" s="8"/>
    </row>
    <row r="172" spans="1:7" x14ac:dyDescent="0.25">
      <c r="A172" s="30" t="s">
        <v>15</v>
      </c>
      <c r="B172" s="30">
        <f t="shared" ref="B172:G172" si="22">SUM(B170:B171)</f>
        <v>0</v>
      </c>
      <c r="C172" s="30">
        <f t="shared" si="22"/>
        <v>0</v>
      </c>
      <c r="D172" s="49">
        <f t="shared" si="22"/>
        <v>0</v>
      </c>
      <c r="E172" s="49">
        <f t="shared" si="22"/>
        <v>0</v>
      </c>
      <c r="F172" s="49">
        <f t="shared" si="22"/>
        <v>0</v>
      </c>
      <c r="G172" s="49">
        <f t="shared" si="22"/>
        <v>0</v>
      </c>
    </row>
    <row r="173" spans="1:7" x14ac:dyDescent="0.25">
      <c r="A173" s="32"/>
      <c r="B173" s="32"/>
      <c r="C173" s="32"/>
      <c r="D173" s="51"/>
      <c r="E173" s="51"/>
      <c r="F173" s="51"/>
      <c r="G173" s="51"/>
    </row>
    <row r="174" spans="1:7" ht="13.5" thickBot="1" x14ac:dyDescent="0.35">
      <c r="A174" s="24" t="s">
        <v>39</v>
      </c>
      <c r="B174" s="24"/>
      <c r="C174" s="32"/>
      <c r="D174" s="51"/>
      <c r="E174" s="51"/>
      <c r="F174" s="51"/>
      <c r="G174" s="51"/>
    </row>
    <row r="175" spans="1:7" ht="13" thickTop="1" x14ac:dyDescent="0.25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" thickBot="1" x14ac:dyDescent="0.3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" thickTop="1" x14ac:dyDescent="0.25">
      <c r="A177" s="26" t="s">
        <v>12</v>
      </c>
      <c r="B177" s="6"/>
      <c r="C177" s="6"/>
      <c r="D177" s="8"/>
      <c r="E177" s="8"/>
      <c r="F177" s="8">
        <f>SUM(D177-E177)</f>
        <v>0</v>
      </c>
      <c r="G177" s="8"/>
    </row>
    <row r="178" spans="1:7" x14ac:dyDescent="0.25">
      <c r="A178" s="26" t="s">
        <v>13</v>
      </c>
      <c r="B178" s="6"/>
      <c r="C178" s="6"/>
      <c r="D178" s="8"/>
      <c r="E178" s="8"/>
      <c r="F178" s="8">
        <f>SUM(D178-E178)</f>
        <v>0</v>
      </c>
      <c r="G178" s="8"/>
    </row>
    <row r="179" spans="1:7" x14ac:dyDescent="0.25">
      <c r="A179" s="26" t="s">
        <v>14</v>
      </c>
      <c r="B179" s="6"/>
      <c r="C179" s="6"/>
      <c r="D179" s="8"/>
      <c r="E179" s="8"/>
      <c r="F179" s="8">
        <f>SUM(D179-E179)</f>
        <v>0</v>
      </c>
      <c r="G179" s="8"/>
    </row>
    <row r="180" spans="1:7" x14ac:dyDescent="0.25">
      <c r="A180" s="30" t="s">
        <v>15</v>
      </c>
      <c r="B180" s="30">
        <f t="shared" ref="B180:G180" si="23">SUM(B177:B179)</f>
        <v>0</v>
      </c>
      <c r="C180" s="30">
        <f t="shared" si="23"/>
        <v>0</v>
      </c>
      <c r="D180" s="49">
        <f t="shared" si="23"/>
        <v>0</v>
      </c>
      <c r="E180" s="49">
        <f t="shared" si="23"/>
        <v>0</v>
      </c>
      <c r="F180" s="49">
        <f t="shared" si="23"/>
        <v>0</v>
      </c>
      <c r="G180" s="49">
        <f t="shared" si="23"/>
        <v>0</v>
      </c>
    </row>
    <row r="181" spans="1:7" x14ac:dyDescent="0.25">
      <c r="A181" s="32"/>
      <c r="B181" s="32"/>
      <c r="C181" s="32"/>
      <c r="D181" s="51"/>
      <c r="E181" s="51"/>
      <c r="F181" s="51"/>
      <c r="G181" s="51"/>
    </row>
    <row r="182" spans="1:7" ht="13.5" thickBot="1" x14ac:dyDescent="0.35">
      <c r="A182" s="24" t="s">
        <v>40</v>
      </c>
      <c r="B182" s="24"/>
      <c r="C182" s="32"/>
      <c r="D182" s="51"/>
      <c r="E182" s="51"/>
      <c r="F182" s="51"/>
      <c r="G182" s="51"/>
    </row>
    <row r="183" spans="1:7" ht="13" thickTop="1" x14ac:dyDescent="0.25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" thickBot="1" x14ac:dyDescent="0.3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" thickTop="1" x14ac:dyDescent="0.25">
      <c r="A185" s="26" t="s">
        <v>12</v>
      </c>
      <c r="B185" s="6"/>
      <c r="C185" s="6"/>
      <c r="D185" s="8"/>
      <c r="E185" s="8"/>
      <c r="F185" s="8">
        <f>SUM(D185-E185)</f>
        <v>0</v>
      </c>
      <c r="G185" s="8"/>
    </row>
    <row r="186" spans="1:7" x14ac:dyDescent="0.25">
      <c r="A186" s="26" t="s">
        <v>13</v>
      </c>
      <c r="B186" s="6"/>
      <c r="C186" s="6"/>
      <c r="D186" s="8"/>
      <c r="E186" s="8"/>
      <c r="F186" s="8">
        <f>SUM(D186-E186)</f>
        <v>0</v>
      </c>
      <c r="G186" s="8"/>
    </row>
    <row r="187" spans="1:7" x14ac:dyDescent="0.25">
      <c r="A187" s="26" t="s">
        <v>17</v>
      </c>
      <c r="B187" s="6"/>
      <c r="C187" s="6"/>
      <c r="D187" s="8"/>
      <c r="E187" s="8"/>
      <c r="F187" s="8">
        <f>SUM(D187-E187)</f>
        <v>0</v>
      </c>
      <c r="G187" s="8"/>
    </row>
    <row r="188" spans="1:7" x14ac:dyDescent="0.25">
      <c r="A188" s="26" t="s">
        <v>14</v>
      </c>
      <c r="B188" s="6"/>
      <c r="C188" s="6"/>
      <c r="D188" s="8"/>
      <c r="E188" s="8"/>
      <c r="F188" s="8">
        <f>SUM(D188-E188)</f>
        <v>0</v>
      </c>
      <c r="G188" s="8"/>
    </row>
    <row r="189" spans="1:7" x14ac:dyDescent="0.25">
      <c r="A189" s="30" t="s">
        <v>15</v>
      </c>
      <c r="B189" s="30">
        <f t="shared" ref="B189:G189" si="24">SUM(B185:B188)</f>
        <v>0</v>
      </c>
      <c r="C189" s="30">
        <f t="shared" si="24"/>
        <v>0</v>
      </c>
      <c r="D189" s="49">
        <f t="shared" si="24"/>
        <v>0</v>
      </c>
      <c r="E189" s="49">
        <f t="shared" si="24"/>
        <v>0</v>
      </c>
      <c r="F189" s="49">
        <f t="shared" si="24"/>
        <v>0</v>
      </c>
      <c r="G189" s="49">
        <f t="shared" si="24"/>
        <v>0</v>
      </c>
    </row>
    <row r="190" spans="1:7" x14ac:dyDescent="0.25">
      <c r="A190" s="32"/>
      <c r="B190" s="32"/>
      <c r="C190" s="32"/>
      <c r="D190" s="51"/>
      <c r="E190" s="51"/>
      <c r="F190" s="51"/>
      <c r="G190" s="51"/>
    </row>
    <row r="191" spans="1:7" ht="13.5" thickBot="1" x14ac:dyDescent="0.35">
      <c r="A191" s="24" t="s">
        <v>41</v>
      </c>
      <c r="B191" s="24"/>
      <c r="C191" s="32"/>
      <c r="D191" s="51"/>
      <c r="E191" s="51"/>
      <c r="F191" s="51"/>
      <c r="G191" s="51"/>
    </row>
    <row r="192" spans="1:7" ht="13" thickTop="1" x14ac:dyDescent="0.25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" thickBot="1" x14ac:dyDescent="0.3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" thickTop="1" x14ac:dyDescent="0.25">
      <c r="A194" s="26" t="s">
        <v>12</v>
      </c>
      <c r="B194" s="6"/>
      <c r="C194" s="6"/>
      <c r="D194" s="8"/>
      <c r="E194" s="8"/>
      <c r="F194" s="8">
        <f>SUM(D194-E194)</f>
        <v>0</v>
      </c>
      <c r="G194" s="8"/>
    </row>
    <row r="195" spans="1:7" x14ac:dyDescent="0.25">
      <c r="A195" s="26" t="s">
        <v>13</v>
      </c>
      <c r="B195" s="6"/>
      <c r="C195" s="6"/>
      <c r="D195" s="8"/>
      <c r="E195" s="8"/>
      <c r="F195" s="8">
        <f>SUM(D195-E195)</f>
        <v>0</v>
      </c>
      <c r="G195" s="8"/>
    </row>
    <row r="196" spans="1:7" x14ac:dyDescent="0.25">
      <c r="A196" s="26" t="s">
        <v>17</v>
      </c>
      <c r="B196" s="6"/>
      <c r="C196" s="6"/>
      <c r="D196" s="8"/>
      <c r="E196" s="8"/>
      <c r="F196" s="8">
        <f>SUM(D196-E196)</f>
        <v>0</v>
      </c>
      <c r="G196" s="8"/>
    </row>
    <row r="197" spans="1:7" x14ac:dyDescent="0.25">
      <c r="A197" s="26" t="s">
        <v>14</v>
      </c>
      <c r="B197" s="6"/>
      <c r="C197" s="6"/>
      <c r="D197" s="8"/>
      <c r="E197" s="8"/>
      <c r="F197" s="8">
        <f>SUM(D197-E197)</f>
        <v>0</v>
      </c>
      <c r="G197" s="8"/>
    </row>
    <row r="198" spans="1:7" x14ac:dyDescent="0.25">
      <c r="A198" s="30" t="s">
        <v>15</v>
      </c>
      <c r="B198" s="30">
        <f t="shared" ref="B198:G198" si="25">SUM(B194:B197)</f>
        <v>0</v>
      </c>
      <c r="C198" s="30">
        <f t="shared" si="25"/>
        <v>0</v>
      </c>
      <c r="D198" s="49">
        <f t="shared" si="25"/>
        <v>0</v>
      </c>
      <c r="E198" s="49">
        <f t="shared" si="25"/>
        <v>0</v>
      </c>
      <c r="F198" s="49">
        <f t="shared" si="25"/>
        <v>0</v>
      </c>
      <c r="G198" s="49">
        <f t="shared" si="25"/>
        <v>0</v>
      </c>
    </row>
    <row r="199" spans="1:7" x14ac:dyDescent="0.25">
      <c r="A199" s="32"/>
      <c r="B199" s="32"/>
      <c r="C199" s="32"/>
      <c r="D199" s="51"/>
      <c r="E199" s="51"/>
      <c r="F199" s="51"/>
      <c r="G199" s="51"/>
    </row>
    <row r="200" spans="1:7" ht="13.5" thickBot="1" x14ac:dyDescent="0.35">
      <c r="A200" s="24" t="s">
        <v>42</v>
      </c>
      <c r="B200" s="24"/>
      <c r="C200" s="32"/>
      <c r="D200" s="51"/>
      <c r="E200" s="51"/>
      <c r="F200" s="51"/>
      <c r="G200" s="51"/>
    </row>
    <row r="201" spans="1:7" ht="13" thickTop="1" x14ac:dyDescent="0.25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" thickBot="1" x14ac:dyDescent="0.3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" thickTop="1" x14ac:dyDescent="0.25">
      <c r="A203" s="26" t="s">
        <v>12</v>
      </c>
      <c r="B203" s="3"/>
      <c r="C203" s="3"/>
      <c r="D203" s="1"/>
      <c r="E203" s="1"/>
      <c r="F203" s="1">
        <f>SUM(D203-E203)</f>
        <v>0</v>
      </c>
      <c r="G203" s="1"/>
    </row>
    <row r="204" spans="1:7" x14ac:dyDescent="0.25">
      <c r="A204" s="26" t="s">
        <v>13</v>
      </c>
      <c r="B204" s="3"/>
      <c r="C204" s="3"/>
      <c r="D204" s="1"/>
      <c r="E204" s="1"/>
      <c r="F204" s="1">
        <f>SUM(D204-E204)</f>
        <v>0</v>
      </c>
      <c r="G204" s="1"/>
    </row>
    <row r="205" spans="1:7" x14ac:dyDescent="0.25">
      <c r="A205" s="26" t="s">
        <v>16</v>
      </c>
      <c r="B205" s="3"/>
      <c r="C205" s="3"/>
      <c r="D205" s="1"/>
      <c r="E205" s="1"/>
      <c r="F205" s="1">
        <f>SUM(D205-E205)</f>
        <v>0</v>
      </c>
      <c r="G205" s="1"/>
    </row>
    <row r="206" spans="1:7" x14ac:dyDescent="0.25">
      <c r="A206" s="26" t="s">
        <v>17</v>
      </c>
      <c r="B206" s="3"/>
      <c r="C206" s="3"/>
      <c r="D206" s="1"/>
      <c r="E206" s="1"/>
      <c r="F206" s="1">
        <f>SUM(D206-E206)</f>
        <v>0</v>
      </c>
      <c r="G206" s="1"/>
    </row>
    <row r="207" spans="1:7" x14ac:dyDescent="0.25">
      <c r="A207" s="26" t="s">
        <v>14</v>
      </c>
      <c r="B207" s="6"/>
      <c r="C207" s="6"/>
      <c r="D207" s="8"/>
      <c r="E207" s="8"/>
      <c r="F207" s="8">
        <f>SUM(D207-E207)</f>
        <v>0</v>
      </c>
      <c r="G207" s="8"/>
    </row>
    <row r="208" spans="1:7" x14ac:dyDescent="0.25">
      <c r="A208" s="30" t="s">
        <v>15</v>
      </c>
      <c r="B208" s="30">
        <f t="shared" ref="B208:G208" si="26">SUM(B203:B207)</f>
        <v>0</v>
      </c>
      <c r="C208" s="30">
        <f t="shared" si="26"/>
        <v>0</v>
      </c>
      <c r="D208" s="49">
        <f t="shared" si="26"/>
        <v>0</v>
      </c>
      <c r="E208" s="49">
        <f t="shared" si="26"/>
        <v>0</v>
      </c>
      <c r="F208" s="49">
        <f t="shared" si="26"/>
        <v>0</v>
      </c>
      <c r="G208" s="49">
        <f t="shared" si="26"/>
        <v>0</v>
      </c>
    </row>
    <row r="209" spans="1:7" x14ac:dyDescent="0.25">
      <c r="A209" s="32"/>
      <c r="B209" s="32"/>
      <c r="C209" s="32"/>
      <c r="D209" s="51"/>
      <c r="E209" s="51"/>
      <c r="F209" s="51"/>
      <c r="G209" s="51"/>
    </row>
    <row r="210" spans="1:7" ht="13.5" thickBot="1" x14ac:dyDescent="0.35">
      <c r="A210" s="24" t="s">
        <v>43</v>
      </c>
      <c r="B210" s="24"/>
      <c r="C210" s="32"/>
      <c r="D210" s="51"/>
      <c r="E210" s="51"/>
      <c r="F210" s="51"/>
      <c r="G210" s="51"/>
    </row>
    <row r="211" spans="1:7" ht="13" thickTop="1" x14ac:dyDescent="0.25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" thickBot="1" x14ac:dyDescent="0.3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" thickTop="1" x14ac:dyDescent="0.25">
      <c r="A213" s="26" t="s">
        <v>12</v>
      </c>
      <c r="B213" s="6"/>
      <c r="C213" s="6"/>
      <c r="D213" s="8"/>
      <c r="E213" s="8"/>
      <c r="F213" s="8">
        <f>SUM(D213-E213)</f>
        <v>0</v>
      </c>
      <c r="G213" s="8"/>
    </row>
    <row r="214" spans="1:7" x14ac:dyDescent="0.25">
      <c r="A214" s="26" t="s">
        <v>13</v>
      </c>
      <c r="B214" s="6"/>
      <c r="C214" s="6"/>
      <c r="D214" s="8"/>
      <c r="E214" s="8"/>
      <c r="F214" s="8">
        <f>SUM(D214-E214)</f>
        <v>0</v>
      </c>
      <c r="G214" s="8"/>
    </row>
    <row r="215" spans="1:7" x14ac:dyDescent="0.25">
      <c r="A215" s="26" t="s">
        <v>16</v>
      </c>
      <c r="B215" s="6"/>
      <c r="C215" s="6"/>
      <c r="D215" s="8"/>
      <c r="E215" s="8"/>
      <c r="F215" s="8">
        <f>SUM(D215-E215)</f>
        <v>0</v>
      </c>
      <c r="G215" s="8"/>
    </row>
    <row r="216" spans="1:7" x14ac:dyDescent="0.25">
      <c r="A216" s="26" t="s">
        <v>14</v>
      </c>
      <c r="B216" s="6"/>
      <c r="C216" s="6"/>
      <c r="D216" s="8"/>
      <c r="E216" s="8"/>
      <c r="F216" s="8">
        <f>SUM(D216-E216)</f>
        <v>0</v>
      </c>
      <c r="G216" s="8"/>
    </row>
    <row r="217" spans="1:7" x14ac:dyDescent="0.25">
      <c r="A217" s="30" t="s">
        <v>15</v>
      </c>
      <c r="B217" s="30">
        <f t="shared" ref="B217:G217" si="27">SUM(B213:B216)</f>
        <v>0</v>
      </c>
      <c r="C217" s="30">
        <f t="shared" si="27"/>
        <v>0</v>
      </c>
      <c r="D217" s="49">
        <f t="shared" si="27"/>
        <v>0</v>
      </c>
      <c r="E217" s="49">
        <f t="shared" si="27"/>
        <v>0</v>
      </c>
      <c r="F217" s="49">
        <f t="shared" si="27"/>
        <v>0</v>
      </c>
      <c r="G217" s="49">
        <f t="shared" si="27"/>
        <v>0</v>
      </c>
    </row>
    <row r="218" spans="1:7" x14ac:dyDescent="0.25">
      <c r="A218" s="32"/>
      <c r="B218" s="32"/>
      <c r="C218" s="32"/>
      <c r="D218" s="51"/>
      <c r="E218" s="51"/>
      <c r="F218" s="51"/>
      <c r="G218" s="51"/>
    </row>
    <row r="219" spans="1:7" ht="13.5" thickBot="1" x14ac:dyDescent="0.35">
      <c r="A219" s="24" t="s">
        <v>44</v>
      </c>
      <c r="B219" s="24"/>
      <c r="C219" s="32"/>
      <c r="D219" s="51"/>
      <c r="E219" s="51"/>
      <c r="F219" s="51"/>
      <c r="G219" s="51"/>
    </row>
    <row r="220" spans="1:7" ht="13" thickTop="1" x14ac:dyDescent="0.25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" thickBot="1" x14ac:dyDescent="0.3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" thickTop="1" x14ac:dyDescent="0.25">
      <c r="A222" s="26" t="s">
        <v>12</v>
      </c>
      <c r="B222" s="6"/>
      <c r="C222" s="6"/>
      <c r="D222" s="8"/>
      <c r="E222" s="8"/>
      <c r="F222" s="8">
        <f>SUM(D222-E222)</f>
        <v>0</v>
      </c>
      <c r="G222" s="8"/>
    </row>
    <row r="223" spans="1:7" x14ac:dyDescent="0.25">
      <c r="A223" s="26" t="s">
        <v>13</v>
      </c>
      <c r="B223" s="6"/>
      <c r="C223" s="6"/>
      <c r="D223" s="8"/>
      <c r="E223" s="8"/>
      <c r="F223" s="8">
        <f>SUM(D223-E223)</f>
        <v>0</v>
      </c>
      <c r="G223" s="8"/>
    </row>
    <row r="224" spans="1:7" x14ac:dyDescent="0.25">
      <c r="A224" s="30" t="s">
        <v>15</v>
      </c>
      <c r="B224" s="30">
        <f t="shared" ref="B224:G224" si="28">SUM(B222:B223)</f>
        <v>0</v>
      </c>
      <c r="C224" s="30">
        <f t="shared" si="28"/>
        <v>0</v>
      </c>
      <c r="D224" s="49">
        <f t="shared" si="28"/>
        <v>0</v>
      </c>
      <c r="E224" s="49">
        <f t="shared" si="28"/>
        <v>0</v>
      </c>
      <c r="F224" s="49">
        <f t="shared" si="28"/>
        <v>0</v>
      </c>
      <c r="G224" s="49">
        <f t="shared" si="28"/>
        <v>0</v>
      </c>
    </row>
    <row r="225" spans="1:7" x14ac:dyDescent="0.25">
      <c r="A225" s="32"/>
      <c r="B225" s="32"/>
      <c r="C225" s="32"/>
      <c r="D225" s="51"/>
      <c r="E225" s="51"/>
      <c r="F225" s="51"/>
      <c r="G225" s="51"/>
    </row>
    <row r="226" spans="1:7" ht="13.5" thickBot="1" x14ac:dyDescent="0.35">
      <c r="A226" s="24" t="s">
        <v>45</v>
      </c>
      <c r="B226" s="24"/>
      <c r="C226" s="32"/>
      <c r="D226" s="51"/>
      <c r="E226" s="51"/>
      <c r="F226" s="51"/>
      <c r="G226" s="51"/>
    </row>
    <row r="227" spans="1:7" ht="13" thickTop="1" x14ac:dyDescent="0.25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" thickBot="1" x14ac:dyDescent="0.3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" thickTop="1" x14ac:dyDescent="0.25">
      <c r="A229" s="26" t="s">
        <v>12</v>
      </c>
      <c r="B229" s="6"/>
      <c r="C229" s="6"/>
      <c r="D229" s="8"/>
      <c r="E229" s="8"/>
      <c r="F229" s="8">
        <f>SUM(D229-E229)</f>
        <v>0</v>
      </c>
      <c r="G229" s="8"/>
    </row>
    <row r="230" spans="1:7" x14ac:dyDescent="0.25">
      <c r="A230" s="26" t="s">
        <v>13</v>
      </c>
      <c r="B230" s="6"/>
      <c r="C230" s="6"/>
      <c r="D230" s="8"/>
      <c r="E230" s="8"/>
      <c r="F230" s="8">
        <f>SUM(D230-E230)</f>
        <v>0</v>
      </c>
      <c r="G230" s="8"/>
    </row>
    <row r="231" spans="1:7" x14ac:dyDescent="0.25">
      <c r="A231" s="26" t="s">
        <v>16</v>
      </c>
      <c r="B231" s="6"/>
      <c r="C231" s="6"/>
      <c r="D231" s="8"/>
      <c r="E231" s="8"/>
      <c r="F231" s="8">
        <f>SUM(D231-E231)</f>
        <v>0</v>
      </c>
      <c r="G231" s="8"/>
    </row>
    <row r="232" spans="1:7" x14ac:dyDescent="0.25">
      <c r="A232" s="26" t="s">
        <v>17</v>
      </c>
      <c r="B232" s="6"/>
      <c r="C232" s="6"/>
      <c r="D232" s="8"/>
      <c r="E232" s="8"/>
      <c r="F232" s="8">
        <f>SUM(D232-E232)</f>
        <v>0</v>
      </c>
      <c r="G232" s="8"/>
    </row>
    <row r="233" spans="1:7" x14ac:dyDescent="0.25">
      <c r="A233" s="26" t="s">
        <v>14</v>
      </c>
      <c r="B233" s="6"/>
      <c r="C233" s="6"/>
      <c r="D233" s="8"/>
      <c r="E233" s="8"/>
      <c r="F233" s="8">
        <f>SUM(D233-E233)</f>
        <v>0</v>
      </c>
      <c r="G233" s="8"/>
    </row>
    <row r="234" spans="1:7" x14ac:dyDescent="0.25">
      <c r="A234" s="30" t="s">
        <v>15</v>
      </c>
      <c r="B234" s="30">
        <f t="shared" ref="B234:G234" si="29">SUM(B229:B233)</f>
        <v>0</v>
      </c>
      <c r="C234" s="30">
        <f t="shared" si="29"/>
        <v>0</v>
      </c>
      <c r="D234" s="49">
        <f t="shared" si="29"/>
        <v>0</v>
      </c>
      <c r="E234" s="49">
        <f t="shared" si="29"/>
        <v>0</v>
      </c>
      <c r="F234" s="49">
        <f t="shared" si="29"/>
        <v>0</v>
      </c>
      <c r="G234" s="49">
        <f t="shared" si="29"/>
        <v>0</v>
      </c>
    </row>
    <row r="235" spans="1:7" x14ac:dyDescent="0.25">
      <c r="A235" s="32"/>
      <c r="B235" s="32"/>
      <c r="C235" s="32"/>
      <c r="D235" s="51"/>
      <c r="E235" s="51"/>
      <c r="F235" s="51"/>
      <c r="G235" s="51"/>
    </row>
    <row r="236" spans="1:7" ht="13.5" thickBot="1" x14ac:dyDescent="0.35">
      <c r="A236" s="24" t="s">
        <v>46</v>
      </c>
      <c r="B236" s="24"/>
      <c r="C236" s="32"/>
      <c r="D236" s="51"/>
      <c r="E236" s="51"/>
      <c r="F236" s="51"/>
      <c r="G236" s="51"/>
    </row>
    <row r="237" spans="1:7" ht="13" thickTop="1" x14ac:dyDescent="0.25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" thickBot="1" x14ac:dyDescent="0.3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" thickTop="1" x14ac:dyDescent="0.25">
      <c r="A239" s="26" t="s">
        <v>12</v>
      </c>
      <c r="B239" s="6"/>
      <c r="C239" s="6"/>
      <c r="D239" s="8"/>
      <c r="E239" s="8"/>
      <c r="F239" s="8">
        <f>SUM(D239-E239)</f>
        <v>0</v>
      </c>
      <c r="G239" s="8"/>
    </row>
    <row r="240" spans="1:7" x14ac:dyDescent="0.25">
      <c r="A240" s="26" t="s">
        <v>13</v>
      </c>
      <c r="B240" s="6"/>
      <c r="C240" s="6"/>
      <c r="D240" s="8"/>
      <c r="E240" s="8"/>
      <c r="F240" s="8">
        <f>SUM(D240-E240)</f>
        <v>0</v>
      </c>
      <c r="G240" s="8"/>
    </row>
    <row r="241" spans="1:7" x14ac:dyDescent="0.25">
      <c r="A241" s="26" t="s">
        <v>14</v>
      </c>
      <c r="B241" s="6"/>
      <c r="C241" s="6"/>
      <c r="D241" s="8"/>
      <c r="E241" s="8"/>
      <c r="F241" s="8">
        <f>SUM(D241-E241)</f>
        <v>0</v>
      </c>
      <c r="G241" s="8"/>
    </row>
    <row r="242" spans="1:7" x14ac:dyDescent="0.25">
      <c r="A242" s="30" t="s">
        <v>15</v>
      </c>
      <c r="B242" s="30">
        <f t="shared" ref="B242:G242" si="30">SUM(B239:B241)</f>
        <v>0</v>
      </c>
      <c r="C242" s="30">
        <f t="shared" si="30"/>
        <v>0</v>
      </c>
      <c r="D242" s="49">
        <f t="shared" si="30"/>
        <v>0</v>
      </c>
      <c r="E242" s="49">
        <f t="shared" si="30"/>
        <v>0</v>
      </c>
      <c r="F242" s="49">
        <f t="shared" si="30"/>
        <v>0</v>
      </c>
      <c r="G242" s="49">
        <f t="shared" si="30"/>
        <v>0</v>
      </c>
    </row>
    <row r="243" spans="1:7" x14ac:dyDescent="0.25">
      <c r="A243" s="32"/>
      <c r="B243" s="32"/>
      <c r="C243" s="32"/>
      <c r="D243" s="51"/>
      <c r="E243" s="51"/>
      <c r="F243" s="51"/>
      <c r="G243" s="51"/>
    </row>
    <row r="244" spans="1:7" ht="13.5" thickBot="1" x14ac:dyDescent="0.35">
      <c r="A244" s="24" t="s">
        <v>47</v>
      </c>
      <c r="B244" s="24"/>
      <c r="C244" s="32"/>
      <c r="D244" s="51"/>
      <c r="E244" s="51"/>
      <c r="F244" s="51"/>
      <c r="G244" s="51"/>
    </row>
    <row r="245" spans="1:7" ht="13" thickTop="1" x14ac:dyDescent="0.25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" thickBot="1" x14ac:dyDescent="0.3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" thickTop="1" x14ac:dyDescent="0.25">
      <c r="A247" s="26" t="s">
        <v>12</v>
      </c>
      <c r="B247" s="6"/>
      <c r="C247" s="6"/>
      <c r="D247" s="8"/>
      <c r="E247" s="8"/>
      <c r="F247" s="8">
        <f>SUM(D247-E247)</f>
        <v>0</v>
      </c>
      <c r="G247" s="8"/>
    </row>
    <row r="248" spans="1:7" x14ac:dyDescent="0.25">
      <c r="A248" s="26" t="s">
        <v>13</v>
      </c>
      <c r="B248" s="6"/>
      <c r="C248" s="6"/>
      <c r="D248" s="8"/>
      <c r="E248" s="8"/>
      <c r="F248" s="8">
        <f>SUM(D248-E248)</f>
        <v>0</v>
      </c>
      <c r="G248" s="8"/>
    </row>
    <row r="249" spans="1:7" x14ac:dyDescent="0.25">
      <c r="A249" s="26" t="s">
        <v>14</v>
      </c>
      <c r="B249" s="6"/>
      <c r="C249" s="6"/>
      <c r="D249" s="8"/>
      <c r="E249" s="8"/>
      <c r="F249" s="8">
        <f>SUM(D249-E249)</f>
        <v>0</v>
      </c>
      <c r="G249" s="8"/>
    </row>
    <row r="250" spans="1:7" x14ac:dyDescent="0.25">
      <c r="A250" s="30" t="s">
        <v>15</v>
      </c>
      <c r="B250" s="30">
        <f t="shared" ref="B250:G250" si="31">SUM(B247:B249)</f>
        <v>0</v>
      </c>
      <c r="C250" s="30">
        <f t="shared" si="31"/>
        <v>0</v>
      </c>
      <c r="D250" s="49">
        <f t="shared" si="31"/>
        <v>0</v>
      </c>
      <c r="E250" s="49">
        <f t="shared" si="31"/>
        <v>0</v>
      </c>
      <c r="F250" s="49">
        <f t="shared" si="31"/>
        <v>0</v>
      </c>
      <c r="G250" s="49">
        <f t="shared" si="31"/>
        <v>0</v>
      </c>
    </row>
    <row r="251" spans="1:7" x14ac:dyDescent="0.25">
      <c r="A251" s="32"/>
      <c r="B251" s="32"/>
      <c r="C251" s="32"/>
      <c r="D251" s="51"/>
      <c r="E251" s="51"/>
      <c r="F251" s="51"/>
      <c r="G251" s="51"/>
    </row>
    <row r="252" spans="1:7" ht="13.5" thickBot="1" x14ac:dyDescent="0.35">
      <c r="A252" s="24" t="s">
        <v>48</v>
      </c>
      <c r="B252" s="24"/>
      <c r="C252" s="32"/>
      <c r="D252" s="51"/>
      <c r="E252" s="51"/>
      <c r="F252" s="51"/>
      <c r="G252" s="51"/>
    </row>
    <row r="253" spans="1:7" ht="13" thickTop="1" x14ac:dyDescent="0.25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" thickBot="1" x14ac:dyDescent="0.3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" thickTop="1" x14ac:dyDescent="0.25">
      <c r="A255" s="26" t="s">
        <v>12</v>
      </c>
      <c r="B255" s="6"/>
      <c r="C255" s="6"/>
      <c r="D255" s="8"/>
      <c r="E255" s="8"/>
      <c r="F255" s="8">
        <f>SUM(D255-E255)</f>
        <v>0</v>
      </c>
      <c r="G255" s="8"/>
    </row>
    <row r="256" spans="1:7" x14ac:dyDescent="0.25">
      <c r="A256" s="26" t="s">
        <v>13</v>
      </c>
      <c r="B256" s="6"/>
      <c r="C256" s="6"/>
      <c r="D256" s="8"/>
      <c r="E256" s="8"/>
      <c r="F256" s="8">
        <f>SUM(D256-E256)</f>
        <v>0</v>
      </c>
      <c r="G256" s="8"/>
    </row>
    <row r="257" spans="1:7" x14ac:dyDescent="0.25">
      <c r="A257" s="26" t="s">
        <v>14</v>
      </c>
      <c r="B257" s="6"/>
      <c r="C257" s="6"/>
      <c r="D257" s="8"/>
      <c r="E257" s="8"/>
      <c r="F257" s="8">
        <f>SUM(D257-E257)</f>
        <v>0</v>
      </c>
      <c r="G257" s="8"/>
    </row>
    <row r="258" spans="1:7" x14ac:dyDescent="0.25">
      <c r="A258" s="30" t="s">
        <v>15</v>
      </c>
      <c r="B258" s="30">
        <f t="shared" ref="B258:G258" si="32">SUM(B255:B257)</f>
        <v>0</v>
      </c>
      <c r="C258" s="30">
        <f t="shared" si="32"/>
        <v>0</v>
      </c>
      <c r="D258" s="49">
        <f t="shared" si="32"/>
        <v>0</v>
      </c>
      <c r="E258" s="49">
        <f t="shared" si="32"/>
        <v>0</v>
      </c>
      <c r="F258" s="49">
        <f t="shared" si="32"/>
        <v>0</v>
      </c>
      <c r="G258" s="49">
        <f t="shared" si="32"/>
        <v>0</v>
      </c>
    </row>
    <row r="259" spans="1:7" x14ac:dyDescent="0.25">
      <c r="A259" s="14"/>
      <c r="B259" s="14"/>
      <c r="C259" s="14"/>
      <c r="D259" s="40"/>
      <c r="E259" s="40"/>
      <c r="F259" s="40"/>
      <c r="G259" s="40"/>
    </row>
    <row r="260" spans="1:7" ht="15.5" x14ac:dyDescent="0.35">
      <c r="A260" s="79" t="s">
        <v>49</v>
      </c>
      <c r="B260" s="79"/>
      <c r="C260" s="79"/>
      <c r="D260" s="79"/>
      <c r="E260" s="79"/>
      <c r="F260" s="40"/>
      <c r="G260" s="40"/>
    </row>
    <row r="261" spans="1:7" ht="16" thickBot="1" x14ac:dyDescent="0.4">
      <c r="A261" s="18"/>
      <c r="B261" s="18"/>
      <c r="C261" s="18"/>
      <c r="D261" s="56"/>
      <c r="E261" s="56"/>
      <c r="F261" s="40"/>
      <c r="G261" s="40"/>
    </row>
    <row r="262" spans="1:7" ht="13" thickTop="1" x14ac:dyDescent="0.25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" thickBot="1" x14ac:dyDescent="0.3">
      <c r="A263" s="81"/>
      <c r="B263" s="83"/>
      <c r="C263" s="85"/>
      <c r="D263" s="75"/>
      <c r="E263" s="75"/>
      <c r="F263" s="75"/>
      <c r="G263" s="77"/>
    </row>
    <row r="264" spans="1:7" ht="13" thickTop="1" x14ac:dyDescent="0.25">
      <c r="A264" s="9"/>
      <c r="B264" s="9"/>
      <c r="C264" s="9"/>
      <c r="D264" s="40"/>
      <c r="E264" s="40"/>
      <c r="F264" s="40"/>
      <c r="G264" s="40"/>
    </row>
    <row r="265" spans="1:7" x14ac:dyDescent="0.25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0</v>
      </c>
      <c r="E265" s="40">
        <f>SUMIF($A$1:$A$258,"TYPE 1",$E$1:$E$258)</f>
        <v>0</v>
      </c>
      <c r="F265" s="40">
        <f>SUMIF($A$1:$A$258,"TYPE 1",$F$1:$F$258)</f>
        <v>0</v>
      </c>
      <c r="G265" s="40">
        <f>SUMIF($A$1:$A$258,"TYPE 1",$G$1:$G$258)</f>
        <v>0</v>
      </c>
    </row>
    <row r="266" spans="1:7" x14ac:dyDescent="0.25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0</v>
      </c>
      <c r="E266" s="40">
        <f>SUMIF($A$1:$A$258,"TYPE 2",$E$1:$E$258)</f>
        <v>0</v>
      </c>
      <c r="F266" s="40">
        <f>SUMIF($A$1:$A$258,"TYPE 2",$F$1:$F$258)</f>
        <v>0</v>
      </c>
      <c r="G266" s="40">
        <f>SUMIF($A$1:$A$258,"TYPE 2",$G$1:$G$258)</f>
        <v>0</v>
      </c>
    </row>
    <row r="267" spans="1:7" x14ac:dyDescent="0.25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0</v>
      </c>
      <c r="E267" s="40">
        <f>SUMIF($A$1:$A$258,"TYPE 3",$E$1:$E$258)</f>
        <v>0</v>
      </c>
      <c r="F267" s="40">
        <f>SUMIF($A$1:$A$258,"TYPE 3",$F$1:$F$258)</f>
        <v>0</v>
      </c>
      <c r="G267" s="40">
        <f>SUMIF($A$1:$A$258,"TYPE 3",$G$1:$G$258)</f>
        <v>0</v>
      </c>
    </row>
    <row r="268" spans="1:7" x14ac:dyDescent="0.25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0</v>
      </c>
      <c r="E268" s="40">
        <f>SUMIF($A$1:$A$258,"TYPE 4",$E$1:$E$258)</f>
        <v>0</v>
      </c>
      <c r="F268" s="40">
        <f>SUMIF($A$1:$A$258,"TYPE 4",$F$1:$F$258)</f>
        <v>0</v>
      </c>
      <c r="G268" s="40">
        <f>SUMIF($A$1:$A$258,"TYPE 4",$G$1:$G$258)</f>
        <v>0</v>
      </c>
    </row>
    <row r="269" spans="1:7" x14ac:dyDescent="0.25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0</v>
      </c>
      <c r="E269" s="40">
        <f>SUMIF($A$1:$A$258,"TYPE 5",$E$1:$E$258)</f>
        <v>0</v>
      </c>
      <c r="F269" s="40">
        <f>SUMIF($A$1:$A$258,"TYPE 5",$F$1:$F$258)</f>
        <v>0</v>
      </c>
      <c r="G269" s="40">
        <f>SUMIF($A$1:$A$258,"TYPE 5",$G$1:$G$258)</f>
        <v>0</v>
      </c>
    </row>
    <row r="270" spans="1:7" ht="13" thickBot="1" x14ac:dyDescent="0.3">
      <c r="A270" s="13" t="s">
        <v>15</v>
      </c>
      <c r="B270" s="42">
        <f t="shared" ref="B270:G270" si="33">SUM(B265:B269)</f>
        <v>0</v>
      </c>
      <c r="C270" s="42">
        <f t="shared" si="33"/>
        <v>0</v>
      </c>
      <c r="D270" s="57">
        <f t="shared" si="33"/>
        <v>0</v>
      </c>
      <c r="E270" s="57">
        <f t="shared" si="33"/>
        <v>0</v>
      </c>
      <c r="F270" s="57">
        <f t="shared" si="33"/>
        <v>0</v>
      </c>
      <c r="G270" s="57">
        <f t="shared" si="33"/>
        <v>0</v>
      </c>
    </row>
    <row r="271" spans="1:7" ht="13" thickTop="1" x14ac:dyDescent="0.25">
      <c r="A271" s="78"/>
      <c r="B271" s="78"/>
      <c r="C271" s="78"/>
      <c r="D271" s="78"/>
      <c r="E271" s="48"/>
      <c r="F271" s="40"/>
      <c r="G271" s="40"/>
    </row>
    <row r="272" spans="1:7" x14ac:dyDescent="0.25">
      <c r="A272" s="13" t="s">
        <v>57</v>
      </c>
      <c r="B272" s="13"/>
      <c r="C272" s="13"/>
      <c r="D272" s="58"/>
      <c r="E272" s="48"/>
      <c r="F272" s="40"/>
      <c r="G272" s="40"/>
    </row>
    <row r="273" spans="1:7" x14ac:dyDescent="0.25">
      <c r="A273" s="9" t="s">
        <v>58</v>
      </c>
      <c r="B273" s="9"/>
      <c r="C273" s="9"/>
      <c r="D273" s="40"/>
      <c r="E273" s="40"/>
      <c r="F273" s="40"/>
      <c r="G273" s="40"/>
    </row>
    <row r="274" spans="1:7" x14ac:dyDescent="0.25">
      <c r="A274" s="9" t="s">
        <v>59</v>
      </c>
      <c r="B274" s="9"/>
      <c r="C274" s="9"/>
      <c r="D274" s="40"/>
      <c r="E274" s="40"/>
      <c r="F274" s="40"/>
      <c r="G274" s="40"/>
    </row>
    <row r="275" spans="1:7" x14ac:dyDescent="0.25">
      <c r="A275" s="9" t="s">
        <v>60</v>
      </c>
      <c r="B275" s="9"/>
      <c r="C275" s="9"/>
      <c r="D275" s="40"/>
      <c r="E275" s="40"/>
      <c r="F275" s="40"/>
      <c r="G275" s="40"/>
    </row>
    <row r="276" spans="1:7" x14ac:dyDescent="0.25">
      <c r="A276" s="9" t="s">
        <v>61</v>
      </c>
      <c r="B276" s="9"/>
      <c r="C276" s="9"/>
      <c r="D276" s="40"/>
      <c r="E276" s="40"/>
      <c r="F276" s="40"/>
      <c r="G276" s="40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honeticPr fontId="4" type="noConversion"/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SECOND QUARTER FY 2019
OCTOBER - DECEMBER 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zoomScale="200" zoomScaleNormal="100" zoomScalePageLayoutView="200" workbookViewId="0">
      <selection activeCell="A166" sqref="A166"/>
    </sheetView>
  </sheetViews>
  <sheetFormatPr defaultColWidth="9.1796875" defaultRowHeight="12.5" x14ac:dyDescent="0.25"/>
  <cols>
    <col min="1" max="1" width="12" style="9" customWidth="1"/>
    <col min="2" max="2" width="9.1796875" style="9" customWidth="1"/>
    <col min="3" max="3" width="6.453125" style="9" customWidth="1"/>
    <col min="4" max="6" width="15.1796875" style="40" bestFit="1" customWidth="1"/>
    <col min="7" max="7" width="14" style="40" bestFit="1" customWidth="1"/>
    <col min="8" max="8" width="14.26953125" style="9" customWidth="1"/>
    <col min="9" max="16384" width="9.1796875" style="9"/>
  </cols>
  <sheetData>
    <row r="1" spans="1:8" ht="13.5" thickBot="1" x14ac:dyDescent="0.35">
      <c r="A1" s="24" t="s">
        <v>18</v>
      </c>
      <c r="B1" s="24"/>
      <c r="G1" s="43"/>
      <c r="H1" s="24"/>
    </row>
    <row r="2" spans="1:8" ht="13.5" thickTop="1" x14ac:dyDescent="0.3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24"/>
    </row>
    <row r="3" spans="1:8" ht="13" thickBot="1" x14ac:dyDescent="0.3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" thickTop="1" x14ac:dyDescent="0.25">
      <c r="A4" s="14" t="s">
        <v>12</v>
      </c>
      <c r="B4" s="6"/>
      <c r="C4" s="6"/>
      <c r="D4" s="29"/>
      <c r="E4" s="29"/>
      <c r="F4" s="8">
        <f>SUM(D4-E4)</f>
        <v>0</v>
      </c>
      <c r="G4" s="29"/>
    </row>
    <row r="5" spans="1:8" x14ac:dyDescent="0.25">
      <c r="A5" s="14" t="s">
        <v>13</v>
      </c>
      <c r="B5" s="6"/>
      <c r="C5" s="6"/>
      <c r="D5" s="29"/>
      <c r="E5" s="29"/>
      <c r="F5" s="8">
        <f>SUM(D5-E5)</f>
        <v>0</v>
      </c>
      <c r="G5" s="29"/>
    </row>
    <row r="6" spans="1:8" x14ac:dyDescent="0.25">
      <c r="A6" s="26" t="s">
        <v>14</v>
      </c>
      <c r="B6" s="6"/>
      <c r="C6" s="6"/>
      <c r="D6" s="29"/>
      <c r="E6" s="29"/>
      <c r="F6" s="8">
        <f>SUM(D6-E6)</f>
        <v>0</v>
      </c>
      <c r="G6" s="29"/>
    </row>
    <row r="7" spans="1:8" x14ac:dyDescent="0.25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</row>
    <row r="8" spans="1:8" x14ac:dyDescent="0.25">
      <c r="A8" s="26"/>
      <c r="B8" s="26"/>
      <c r="C8" s="26"/>
      <c r="D8" s="50"/>
      <c r="E8" s="50"/>
      <c r="F8" s="50"/>
      <c r="G8" s="50"/>
    </row>
    <row r="9" spans="1:8" ht="13.5" thickBot="1" x14ac:dyDescent="0.35">
      <c r="A9" s="24" t="s">
        <v>19</v>
      </c>
      <c r="B9" s="24"/>
      <c r="C9" s="32"/>
      <c r="D9" s="51"/>
      <c r="E9" s="51"/>
      <c r="F9" s="51"/>
      <c r="G9" s="51"/>
    </row>
    <row r="10" spans="1:8" ht="13" thickTop="1" x14ac:dyDescent="0.25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" thickBot="1" x14ac:dyDescent="0.3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" thickTop="1" x14ac:dyDescent="0.25">
      <c r="A12" s="26" t="s">
        <v>12</v>
      </c>
      <c r="B12" s="6"/>
      <c r="C12" s="6"/>
      <c r="D12" s="29"/>
      <c r="E12" s="29"/>
      <c r="F12" s="29">
        <f>SUM(D12-E12)</f>
        <v>0</v>
      </c>
      <c r="G12" s="29"/>
    </row>
    <row r="13" spans="1:8" x14ac:dyDescent="0.25">
      <c r="A13" s="26" t="s">
        <v>13</v>
      </c>
      <c r="B13" s="6"/>
      <c r="C13" s="6"/>
      <c r="D13" s="29"/>
      <c r="E13" s="29"/>
      <c r="F13" s="29">
        <f>SUM(D13-E13)</f>
        <v>0</v>
      </c>
      <c r="G13" s="29"/>
    </row>
    <row r="14" spans="1:8" x14ac:dyDescent="0.25">
      <c r="A14" s="26" t="s">
        <v>14</v>
      </c>
      <c r="B14" s="6"/>
      <c r="C14" s="6"/>
      <c r="D14" s="29"/>
      <c r="E14" s="29"/>
      <c r="F14" s="39">
        <f>SUM(D14-E14)</f>
        <v>0</v>
      </c>
      <c r="G14" s="29"/>
    </row>
    <row r="15" spans="1:8" x14ac:dyDescent="0.25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0</v>
      </c>
      <c r="E15" s="49">
        <f t="shared" si="1"/>
        <v>0</v>
      </c>
      <c r="F15" s="49">
        <f t="shared" si="1"/>
        <v>0</v>
      </c>
      <c r="G15" s="49">
        <f t="shared" si="1"/>
        <v>0</v>
      </c>
    </row>
    <row r="16" spans="1:8" x14ac:dyDescent="0.25">
      <c r="A16" s="26"/>
      <c r="B16" s="26"/>
      <c r="C16" s="26"/>
      <c r="D16" s="50"/>
      <c r="E16" s="50"/>
      <c r="F16" s="50"/>
      <c r="G16" s="50"/>
    </row>
    <row r="17" spans="1:7" ht="13.5" thickBot="1" x14ac:dyDescent="0.35">
      <c r="A17" s="24" t="s">
        <v>20</v>
      </c>
      <c r="B17" s="24"/>
      <c r="C17" s="32"/>
      <c r="D17" s="51"/>
      <c r="E17" s="51"/>
      <c r="F17" s="51"/>
      <c r="G17" s="51"/>
    </row>
    <row r="18" spans="1:7" ht="13" thickTop="1" x14ac:dyDescent="0.25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" thickBot="1" x14ac:dyDescent="0.3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" thickTop="1" x14ac:dyDescent="0.25">
      <c r="A20" s="26" t="s">
        <v>12</v>
      </c>
      <c r="B20" s="6"/>
      <c r="C20" s="6"/>
      <c r="D20" s="8"/>
      <c r="E20" s="8"/>
      <c r="F20" s="8">
        <f>SUM(D20-E20)</f>
        <v>0</v>
      </c>
      <c r="G20" s="8"/>
    </row>
    <row r="21" spans="1:7" x14ac:dyDescent="0.25">
      <c r="A21" s="26" t="s">
        <v>13</v>
      </c>
      <c r="B21" s="6"/>
      <c r="C21" s="6"/>
      <c r="D21" s="8"/>
      <c r="E21" s="8"/>
      <c r="F21" s="8">
        <f>SUM(D21-E21)</f>
        <v>0</v>
      </c>
      <c r="G21" s="8"/>
    </row>
    <row r="22" spans="1:7" x14ac:dyDescent="0.25">
      <c r="A22" s="26" t="s">
        <v>14</v>
      </c>
      <c r="B22" s="6"/>
      <c r="C22" s="6"/>
      <c r="D22" s="8"/>
      <c r="E22" s="8"/>
      <c r="F22" s="8">
        <f>SUM(D22-E22)</f>
        <v>0</v>
      </c>
      <c r="G22" s="8"/>
    </row>
    <row r="23" spans="1:7" x14ac:dyDescent="0.25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0</v>
      </c>
      <c r="E23" s="49">
        <f t="shared" si="2"/>
        <v>0</v>
      </c>
      <c r="F23" s="49">
        <f t="shared" si="2"/>
        <v>0</v>
      </c>
      <c r="G23" s="49">
        <f t="shared" si="2"/>
        <v>0</v>
      </c>
    </row>
    <row r="24" spans="1:7" x14ac:dyDescent="0.25">
      <c r="A24" s="32"/>
      <c r="B24" s="32"/>
      <c r="C24" s="32"/>
      <c r="D24" s="51"/>
      <c r="E24" s="51"/>
      <c r="F24" s="51"/>
      <c r="G24" s="51"/>
    </row>
    <row r="25" spans="1:7" ht="13.5" thickBot="1" x14ac:dyDescent="0.35">
      <c r="A25" s="24" t="s">
        <v>21</v>
      </c>
      <c r="B25" s="24"/>
      <c r="C25" s="32"/>
      <c r="D25" s="51"/>
      <c r="E25" s="51"/>
      <c r="F25" s="51"/>
      <c r="G25" s="51"/>
    </row>
    <row r="26" spans="1:7" ht="13" thickTop="1" x14ac:dyDescent="0.25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" thickBot="1" x14ac:dyDescent="0.3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" thickTop="1" x14ac:dyDescent="0.25">
      <c r="A28" s="26" t="s">
        <v>12</v>
      </c>
      <c r="B28" s="6"/>
      <c r="C28" s="6"/>
      <c r="D28" s="8"/>
      <c r="E28" s="8"/>
      <c r="F28" s="8">
        <f>SUM(D28-E28)</f>
        <v>0</v>
      </c>
      <c r="G28" s="8"/>
    </row>
    <row r="29" spans="1:7" x14ac:dyDescent="0.25">
      <c r="A29" s="26" t="s">
        <v>13</v>
      </c>
      <c r="B29" s="6"/>
      <c r="C29" s="6"/>
      <c r="D29" s="8"/>
      <c r="E29" s="8"/>
      <c r="F29" s="8">
        <f>SUM(D29-E29)</f>
        <v>0</v>
      </c>
      <c r="G29" s="8"/>
    </row>
    <row r="30" spans="1:7" x14ac:dyDescent="0.25">
      <c r="A30" s="26" t="s">
        <v>16</v>
      </c>
      <c r="B30" s="6"/>
      <c r="C30" s="6"/>
      <c r="D30" s="8"/>
      <c r="E30" s="8"/>
      <c r="F30" s="8">
        <f>SUM(D30-E30)</f>
        <v>0</v>
      </c>
      <c r="G30" s="8"/>
    </row>
    <row r="31" spans="1:7" x14ac:dyDescent="0.25">
      <c r="A31" s="26" t="s">
        <v>14</v>
      </c>
      <c r="B31" s="6"/>
      <c r="C31" s="6"/>
      <c r="D31" s="60"/>
      <c r="E31" s="8"/>
      <c r="F31" s="8">
        <f>SUM(D31-E31)</f>
        <v>0</v>
      </c>
      <c r="G31" s="8"/>
    </row>
    <row r="32" spans="1:7" x14ac:dyDescent="0.25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0</v>
      </c>
      <c r="E32" s="49">
        <f t="shared" si="3"/>
        <v>0</v>
      </c>
      <c r="F32" s="49">
        <f t="shared" si="3"/>
        <v>0</v>
      </c>
      <c r="G32" s="49">
        <f t="shared" si="3"/>
        <v>0</v>
      </c>
    </row>
    <row r="33" spans="1:7" x14ac:dyDescent="0.25">
      <c r="A33" s="32"/>
      <c r="B33" s="32"/>
      <c r="C33" s="32"/>
      <c r="D33" s="51"/>
      <c r="E33" s="51"/>
      <c r="F33" s="51"/>
      <c r="G33" s="51"/>
    </row>
    <row r="34" spans="1:7" ht="13.5" thickBot="1" x14ac:dyDescent="0.35">
      <c r="A34" s="24" t="s">
        <v>22</v>
      </c>
      <c r="B34" s="24"/>
      <c r="C34" s="32"/>
      <c r="D34" s="51"/>
      <c r="E34" s="51"/>
      <c r="F34" s="51"/>
      <c r="G34" s="51"/>
    </row>
    <row r="35" spans="1:7" ht="13" thickTop="1" x14ac:dyDescent="0.25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" thickBot="1" x14ac:dyDescent="0.3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" thickTop="1" x14ac:dyDescent="0.25">
      <c r="A37" s="26" t="s">
        <v>12</v>
      </c>
      <c r="B37" s="6"/>
      <c r="C37" s="6"/>
      <c r="D37" s="8"/>
      <c r="E37" s="8"/>
      <c r="F37" s="8">
        <f>SUM(D37-E37)</f>
        <v>0</v>
      </c>
      <c r="G37" s="8"/>
    </row>
    <row r="38" spans="1:7" x14ac:dyDescent="0.25">
      <c r="A38" s="26" t="s">
        <v>13</v>
      </c>
      <c r="B38" s="6"/>
      <c r="C38" s="6"/>
      <c r="D38" s="8"/>
      <c r="E38" s="8"/>
      <c r="F38" s="8">
        <f>SUM(D38-E38)</f>
        <v>0</v>
      </c>
      <c r="G38" s="8"/>
    </row>
    <row r="39" spans="1:7" x14ac:dyDescent="0.25">
      <c r="A39" s="26" t="s">
        <v>16</v>
      </c>
      <c r="B39" s="6"/>
      <c r="C39" s="6"/>
      <c r="D39" s="8"/>
      <c r="E39" s="8"/>
      <c r="F39" s="8">
        <f>SUM(D39-E39)</f>
        <v>0</v>
      </c>
      <c r="G39" s="8"/>
    </row>
    <row r="40" spans="1:7" x14ac:dyDescent="0.25">
      <c r="A40" s="26" t="s">
        <v>14</v>
      </c>
      <c r="B40" s="6"/>
      <c r="C40" s="6"/>
      <c r="D40" s="8"/>
      <c r="E40" s="8"/>
      <c r="F40" s="8">
        <f>SUM(D40-E40)</f>
        <v>0</v>
      </c>
      <c r="G40" s="8"/>
    </row>
    <row r="41" spans="1:7" x14ac:dyDescent="0.25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0</v>
      </c>
      <c r="E41" s="49">
        <f t="shared" si="4"/>
        <v>0</v>
      </c>
      <c r="F41" s="49">
        <f t="shared" si="4"/>
        <v>0</v>
      </c>
      <c r="G41" s="49">
        <f t="shared" si="4"/>
        <v>0</v>
      </c>
    </row>
    <row r="42" spans="1:7" x14ac:dyDescent="0.25">
      <c r="A42" s="32"/>
      <c r="B42" s="32"/>
      <c r="C42" s="32"/>
      <c r="D42" s="51"/>
      <c r="E42" s="51"/>
      <c r="F42" s="51"/>
      <c r="G42" s="51"/>
    </row>
    <row r="43" spans="1:7" ht="13.5" thickBot="1" x14ac:dyDescent="0.35">
      <c r="A43" s="27" t="s">
        <v>23</v>
      </c>
      <c r="B43" s="24"/>
      <c r="C43" s="32"/>
      <c r="D43" s="51"/>
      <c r="E43" s="51"/>
      <c r="F43" s="51"/>
      <c r="G43" s="51"/>
    </row>
    <row r="44" spans="1:7" ht="13" thickTop="1" x14ac:dyDescent="0.25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" thickBot="1" x14ac:dyDescent="0.3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" thickTop="1" x14ac:dyDescent="0.25">
      <c r="A46" s="26" t="s">
        <v>12</v>
      </c>
      <c r="B46" s="6"/>
      <c r="C46" s="6"/>
      <c r="D46" s="8"/>
      <c r="E46" s="8"/>
      <c r="F46" s="8">
        <f>SUM(D46-E46)</f>
        <v>0</v>
      </c>
      <c r="G46" s="8"/>
    </row>
    <row r="47" spans="1:7" x14ac:dyDescent="0.25">
      <c r="A47" s="26" t="s">
        <v>13</v>
      </c>
      <c r="B47" s="6"/>
      <c r="C47" s="6"/>
      <c r="D47" s="8"/>
      <c r="E47" s="8"/>
      <c r="F47" s="8">
        <f>SUM(D47-E47)</f>
        <v>0</v>
      </c>
      <c r="G47" s="8"/>
    </row>
    <row r="48" spans="1:7" x14ac:dyDescent="0.25">
      <c r="A48" s="26" t="s">
        <v>14</v>
      </c>
      <c r="B48" s="6"/>
      <c r="C48" s="6"/>
      <c r="D48" s="8"/>
      <c r="E48" s="8"/>
      <c r="F48" s="8">
        <f>SUM(D48-E48)</f>
        <v>0</v>
      </c>
      <c r="G48" s="8"/>
    </row>
    <row r="49" spans="1:7" x14ac:dyDescent="0.25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0</v>
      </c>
      <c r="E49" s="49">
        <f t="shared" si="5"/>
        <v>0</v>
      </c>
      <c r="F49" s="49">
        <f t="shared" si="5"/>
        <v>0</v>
      </c>
      <c r="G49" s="49">
        <f t="shared" si="5"/>
        <v>0</v>
      </c>
    </row>
    <row r="50" spans="1:7" x14ac:dyDescent="0.25">
      <c r="A50" s="32"/>
      <c r="B50" s="32"/>
      <c r="C50" s="32"/>
      <c r="D50" s="51"/>
      <c r="E50" s="51"/>
      <c r="F50" s="51"/>
      <c r="G50" s="51"/>
    </row>
    <row r="51" spans="1:7" ht="13.5" thickBot="1" x14ac:dyDescent="0.35">
      <c r="A51" s="24" t="s">
        <v>24</v>
      </c>
      <c r="B51" s="24"/>
      <c r="C51" s="32"/>
      <c r="D51" s="51"/>
      <c r="E51" s="51"/>
      <c r="F51" s="51"/>
      <c r="G51" s="51"/>
    </row>
    <row r="52" spans="1:7" ht="13" thickTop="1" x14ac:dyDescent="0.25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" thickBot="1" x14ac:dyDescent="0.3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" thickTop="1" x14ac:dyDescent="0.25">
      <c r="A54" s="26" t="s">
        <v>12</v>
      </c>
      <c r="B54" s="61"/>
      <c r="C54" s="6"/>
      <c r="D54" s="8"/>
      <c r="E54" s="8"/>
      <c r="F54" s="8">
        <f>SUM(D54-E54)</f>
        <v>0</v>
      </c>
      <c r="G54" s="8"/>
    </row>
    <row r="55" spans="1:7" x14ac:dyDescent="0.25">
      <c r="A55" s="26" t="s">
        <v>13</v>
      </c>
      <c r="B55" s="61"/>
      <c r="C55" s="6"/>
      <c r="D55" s="62"/>
      <c r="E55" s="8"/>
      <c r="F55" s="8">
        <f>SUM(D55-E55)</f>
        <v>0</v>
      </c>
      <c r="G55" s="8"/>
    </row>
    <row r="56" spans="1:7" x14ac:dyDescent="0.25">
      <c r="A56" s="26" t="s">
        <v>16</v>
      </c>
      <c r="B56" s="61"/>
      <c r="C56" s="6"/>
      <c r="D56" s="8"/>
      <c r="E56" s="8"/>
      <c r="F56" s="8">
        <f>SUM(D56-E56)</f>
        <v>0</v>
      </c>
      <c r="G56" s="8"/>
    </row>
    <row r="57" spans="1:7" x14ac:dyDescent="0.25">
      <c r="A57" s="30" t="s">
        <v>15</v>
      </c>
      <c r="B57" s="30">
        <f>SUM(B54:B56)</f>
        <v>0</v>
      </c>
      <c r="C57" s="30">
        <f>SUM(C54:C56)</f>
        <v>0</v>
      </c>
      <c r="D57" s="49">
        <f>SUM(D54:D56)</f>
        <v>0</v>
      </c>
      <c r="E57" s="49">
        <f t="shared" ref="E57:G57" si="6">SUM(E54:E56)</f>
        <v>0</v>
      </c>
      <c r="F57" s="49">
        <f t="shared" si="6"/>
        <v>0</v>
      </c>
      <c r="G57" s="49">
        <f t="shared" si="6"/>
        <v>0</v>
      </c>
    </row>
    <row r="58" spans="1:7" x14ac:dyDescent="0.25">
      <c r="A58" s="32"/>
      <c r="B58" s="32"/>
      <c r="C58" s="32"/>
      <c r="D58" s="51"/>
      <c r="E58" s="51"/>
      <c r="F58" s="51"/>
      <c r="G58" s="51"/>
    </row>
    <row r="59" spans="1:7" ht="13.5" thickBot="1" x14ac:dyDescent="0.35">
      <c r="A59" s="24" t="s">
        <v>25</v>
      </c>
      <c r="B59" s="24"/>
      <c r="C59" s="32"/>
      <c r="D59" s="51"/>
      <c r="E59" s="51"/>
      <c r="F59" s="51"/>
      <c r="G59" s="51"/>
    </row>
    <row r="60" spans="1:7" ht="13" thickTop="1" x14ac:dyDescent="0.25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" thickBot="1" x14ac:dyDescent="0.3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" thickTop="1" x14ac:dyDescent="0.25">
      <c r="A62" s="26" t="s">
        <v>12</v>
      </c>
      <c r="B62" s="6"/>
      <c r="C62" s="6"/>
      <c r="D62" s="8"/>
      <c r="E62" s="8"/>
      <c r="F62" s="8">
        <f>SUM(D62-E62)</f>
        <v>0</v>
      </c>
      <c r="G62" s="8"/>
    </row>
    <row r="63" spans="1:7" x14ac:dyDescent="0.25">
      <c r="A63" s="26" t="s">
        <v>14</v>
      </c>
      <c r="B63" s="6"/>
      <c r="C63" s="6"/>
      <c r="D63" s="8"/>
      <c r="E63" s="8"/>
      <c r="F63" s="8">
        <f>SUM(D63-E63)</f>
        <v>0</v>
      </c>
      <c r="G63" s="8"/>
    </row>
    <row r="64" spans="1:7" x14ac:dyDescent="0.25">
      <c r="A64" s="30" t="s">
        <v>15</v>
      </c>
      <c r="B64" s="30">
        <f t="shared" ref="B64:G64" si="7">SUM(B62:B63)</f>
        <v>0</v>
      </c>
      <c r="C64" s="30">
        <f t="shared" si="7"/>
        <v>0</v>
      </c>
      <c r="D64" s="49">
        <f t="shared" si="7"/>
        <v>0</v>
      </c>
      <c r="E64" s="49">
        <f t="shared" si="7"/>
        <v>0</v>
      </c>
      <c r="F64" s="49">
        <f t="shared" si="7"/>
        <v>0</v>
      </c>
      <c r="G64" s="49">
        <f t="shared" si="7"/>
        <v>0</v>
      </c>
    </row>
    <row r="65" spans="1:7" x14ac:dyDescent="0.25">
      <c r="A65" s="32"/>
      <c r="B65" s="32"/>
      <c r="C65" s="32"/>
      <c r="D65" s="51"/>
      <c r="E65" s="51"/>
      <c r="F65" s="51"/>
      <c r="G65" s="51"/>
    </row>
    <row r="66" spans="1:7" ht="13.5" thickBot="1" x14ac:dyDescent="0.35">
      <c r="A66" s="24" t="s">
        <v>26</v>
      </c>
      <c r="B66" s="24"/>
      <c r="C66" s="32"/>
      <c r="D66" s="51"/>
      <c r="E66" s="51"/>
      <c r="F66" s="51"/>
      <c r="G66" s="51"/>
    </row>
    <row r="67" spans="1:7" ht="13" thickTop="1" x14ac:dyDescent="0.25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" thickBot="1" x14ac:dyDescent="0.3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" thickTop="1" x14ac:dyDescent="0.25">
      <c r="A69" s="26" t="s">
        <v>12</v>
      </c>
      <c r="B69" s="6"/>
      <c r="C69" s="6"/>
      <c r="D69" s="8"/>
      <c r="E69" s="8"/>
      <c r="F69" s="8">
        <f>SUM(D69-E69)</f>
        <v>0</v>
      </c>
      <c r="G69" s="8"/>
    </row>
    <row r="70" spans="1:7" x14ac:dyDescent="0.25">
      <c r="A70" s="26" t="s">
        <v>13</v>
      </c>
      <c r="B70" s="6"/>
      <c r="C70" s="6"/>
      <c r="D70" s="8"/>
      <c r="E70" s="8"/>
      <c r="F70" s="8">
        <f>SUM(D70-E70)</f>
        <v>0</v>
      </c>
      <c r="G70" s="8"/>
    </row>
    <row r="71" spans="1:7" x14ac:dyDescent="0.25">
      <c r="A71" s="26" t="s">
        <v>14</v>
      </c>
      <c r="B71" s="6"/>
      <c r="C71" s="6"/>
      <c r="D71" s="8"/>
      <c r="E71" s="8"/>
      <c r="F71" s="8">
        <f>SUM(D71-E71)</f>
        <v>0</v>
      </c>
      <c r="G71" s="8"/>
    </row>
    <row r="72" spans="1:7" x14ac:dyDescent="0.25">
      <c r="A72" s="30" t="s">
        <v>15</v>
      </c>
      <c r="B72" s="30">
        <f t="shared" ref="B72:G72" si="8">SUM(B69:B71)</f>
        <v>0</v>
      </c>
      <c r="C72" s="30">
        <f t="shared" si="8"/>
        <v>0</v>
      </c>
      <c r="D72" s="49">
        <f t="shared" si="8"/>
        <v>0</v>
      </c>
      <c r="E72" s="49">
        <f t="shared" si="8"/>
        <v>0</v>
      </c>
      <c r="F72" s="49">
        <f t="shared" si="8"/>
        <v>0</v>
      </c>
      <c r="G72" s="49">
        <f t="shared" si="8"/>
        <v>0</v>
      </c>
    </row>
    <row r="73" spans="1:7" x14ac:dyDescent="0.25">
      <c r="A73" s="32"/>
      <c r="B73" s="32"/>
      <c r="C73" s="32"/>
      <c r="D73" s="51"/>
      <c r="E73" s="51"/>
      <c r="F73" s="51"/>
      <c r="G73" s="51"/>
    </row>
    <row r="74" spans="1:7" ht="13.5" thickBot="1" x14ac:dyDescent="0.35">
      <c r="A74" s="24" t="s">
        <v>27</v>
      </c>
      <c r="B74" s="24"/>
      <c r="C74" s="32"/>
      <c r="D74" s="51"/>
      <c r="E74" s="51"/>
      <c r="F74" s="51"/>
      <c r="G74" s="51"/>
    </row>
    <row r="75" spans="1:7" ht="13" thickTop="1" x14ac:dyDescent="0.25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" thickBot="1" x14ac:dyDescent="0.3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" thickTop="1" x14ac:dyDescent="0.25">
      <c r="A77" s="26" t="s">
        <v>12</v>
      </c>
      <c r="B77" s="3"/>
      <c r="C77" s="3"/>
      <c r="D77" s="1"/>
      <c r="E77" s="1"/>
      <c r="F77" s="1">
        <f>SUM(D77-E77)</f>
        <v>0</v>
      </c>
      <c r="G77" s="1"/>
    </row>
    <row r="78" spans="1:7" x14ac:dyDescent="0.25">
      <c r="A78" s="26" t="s">
        <v>13</v>
      </c>
      <c r="B78" s="3"/>
      <c r="C78" s="3"/>
      <c r="D78" s="1"/>
      <c r="E78" s="1"/>
      <c r="F78" s="1">
        <f>SUM(D78-E78)</f>
        <v>0</v>
      </c>
      <c r="G78" s="1"/>
    </row>
    <row r="79" spans="1:7" ht="14" x14ac:dyDescent="0.4">
      <c r="A79" s="26" t="s">
        <v>14</v>
      </c>
      <c r="B79" s="4"/>
      <c r="C79" s="4"/>
      <c r="D79" s="2"/>
      <c r="E79" s="2"/>
      <c r="F79" s="2">
        <f>SUM(D79-E79)</f>
        <v>0</v>
      </c>
      <c r="G79" s="2"/>
    </row>
    <row r="80" spans="1:7" x14ac:dyDescent="0.25">
      <c r="A80" s="30" t="s">
        <v>15</v>
      </c>
      <c r="B80" s="30">
        <f t="shared" ref="B80:G80" si="9">SUM(B77:B79)</f>
        <v>0</v>
      </c>
      <c r="C80" s="30">
        <f t="shared" si="9"/>
        <v>0</v>
      </c>
      <c r="D80" s="49">
        <f t="shared" si="9"/>
        <v>0</v>
      </c>
      <c r="E80" s="49">
        <f t="shared" si="9"/>
        <v>0</v>
      </c>
      <c r="F80" s="49">
        <f t="shared" si="9"/>
        <v>0</v>
      </c>
      <c r="G80" s="49">
        <f t="shared" si="9"/>
        <v>0</v>
      </c>
    </row>
    <row r="81" spans="1:7" x14ac:dyDescent="0.25">
      <c r="A81" s="32"/>
      <c r="B81" s="32"/>
      <c r="C81" s="32"/>
      <c r="D81" s="51"/>
      <c r="E81" s="51"/>
      <c r="F81" s="51"/>
      <c r="G81" s="51"/>
    </row>
    <row r="82" spans="1:7" ht="13.5" thickBot="1" x14ac:dyDescent="0.35">
      <c r="A82" s="24" t="s">
        <v>28</v>
      </c>
      <c r="B82" s="24"/>
      <c r="C82" s="32"/>
      <c r="D82" s="51"/>
      <c r="E82" s="51"/>
      <c r="F82" s="51"/>
      <c r="G82" s="51"/>
    </row>
    <row r="83" spans="1:7" ht="13" thickTop="1" x14ac:dyDescent="0.25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" thickBot="1" x14ac:dyDescent="0.3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" thickTop="1" x14ac:dyDescent="0.25">
      <c r="A85" s="26" t="s">
        <v>12</v>
      </c>
      <c r="B85" s="6"/>
      <c r="C85" s="6"/>
      <c r="D85" s="8"/>
      <c r="E85" s="8"/>
      <c r="F85" s="8">
        <f>SUM(D85-E85)</f>
        <v>0</v>
      </c>
      <c r="G85" s="8"/>
    </row>
    <row r="86" spans="1:7" x14ac:dyDescent="0.25">
      <c r="A86" s="26" t="s">
        <v>13</v>
      </c>
      <c r="B86" s="6"/>
      <c r="C86" s="6"/>
      <c r="D86" s="8"/>
      <c r="E86" s="8"/>
      <c r="F86" s="8">
        <f>SUM(D86-E86)</f>
        <v>0</v>
      </c>
      <c r="G86" s="8"/>
    </row>
    <row r="87" spans="1:7" x14ac:dyDescent="0.25">
      <c r="A87" s="26" t="s">
        <v>16</v>
      </c>
      <c r="B87" s="6"/>
      <c r="C87" s="6"/>
      <c r="D87" s="8"/>
      <c r="E87" s="8"/>
      <c r="F87" s="8">
        <f>SUM(D87-E87)</f>
        <v>0</v>
      </c>
      <c r="G87" s="8"/>
    </row>
    <row r="88" spans="1:7" x14ac:dyDescent="0.25">
      <c r="A88" s="26" t="s">
        <v>17</v>
      </c>
      <c r="B88" s="6"/>
      <c r="C88" s="6"/>
      <c r="D88" s="8"/>
      <c r="E88" s="8"/>
      <c r="F88" s="8">
        <f>SUM(D88-E88)</f>
        <v>0</v>
      </c>
      <c r="G88" s="8"/>
    </row>
    <row r="89" spans="1:7" x14ac:dyDescent="0.25">
      <c r="A89" s="26" t="s">
        <v>14</v>
      </c>
      <c r="B89" s="6"/>
      <c r="C89" s="6"/>
      <c r="D89" s="8"/>
      <c r="E89" s="8"/>
      <c r="F89" s="8">
        <f>SUM(D89-E89)</f>
        <v>0</v>
      </c>
      <c r="G89" s="8"/>
    </row>
    <row r="90" spans="1:7" x14ac:dyDescent="0.25">
      <c r="A90" s="30" t="s">
        <v>15</v>
      </c>
      <c r="B90" s="30">
        <f t="shared" ref="B90:G90" si="10">SUM(B85:B89)</f>
        <v>0</v>
      </c>
      <c r="C90" s="30">
        <f t="shared" si="10"/>
        <v>0</v>
      </c>
      <c r="D90" s="49">
        <f t="shared" si="10"/>
        <v>0</v>
      </c>
      <c r="E90" s="49">
        <f t="shared" si="10"/>
        <v>0</v>
      </c>
      <c r="F90" s="49">
        <f t="shared" si="10"/>
        <v>0</v>
      </c>
      <c r="G90" s="49">
        <f t="shared" si="10"/>
        <v>0</v>
      </c>
    </row>
    <row r="91" spans="1:7" x14ac:dyDescent="0.25">
      <c r="A91" s="32"/>
      <c r="B91" s="32"/>
      <c r="C91" s="32"/>
      <c r="D91" s="51"/>
      <c r="E91" s="51"/>
      <c r="F91" s="51"/>
      <c r="G91" s="51"/>
    </row>
    <row r="92" spans="1:7" ht="13.5" thickBot="1" x14ac:dyDescent="0.35">
      <c r="A92" s="24" t="s">
        <v>29</v>
      </c>
      <c r="B92" s="24"/>
      <c r="C92" s="32"/>
      <c r="D92" s="51"/>
      <c r="E92" s="51"/>
      <c r="F92" s="51"/>
      <c r="G92" s="51"/>
    </row>
    <row r="93" spans="1:7" ht="13" thickTop="1" x14ac:dyDescent="0.25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" thickBot="1" x14ac:dyDescent="0.3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" thickTop="1" x14ac:dyDescent="0.25">
      <c r="A95" s="26" t="s">
        <v>12</v>
      </c>
      <c r="B95" s="6"/>
      <c r="C95" s="6"/>
      <c r="D95" s="8"/>
      <c r="E95" s="8"/>
      <c r="F95" s="8">
        <f>SUM(D95-E95)</f>
        <v>0</v>
      </c>
      <c r="G95" s="8"/>
    </row>
    <row r="96" spans="1:7" x14ac:dyDescent="0.25">
      <c r="A96" s="26" t="s">
        <v>13</v>
      </c>
      <c r="B96" s="6"/>
      <c r="C96" s="6"/>
      <c r="D96" s="8"/>
      <c r="E96" s="8"/>
      <c r="F96" s="8">
        <f>SUM(D96-E96)</f>
        <v>0</v>
      </c>
      <c r="G96" s="8"/>
    </row>
    <row r="97" spans="1:7" x14ac:dyDescent="0.25">
      <c r="A97" s="26" t="s">
        <v>14</v>
      </c>
      <c r="B97" s="6"/>
      <c r="C97" s="6"/>
      <c r="D97" s="8"/>
      <c r="E97" s="8"/>
      <c r="F97" s="8">
        <f>SUM(D97-E97)</f>
        <v>0</v>
      </c>
      <c r="G97" s="8"/>
    </row>
    <row r="98" spans="1:7" x14ac:dyDescent="0.25">
      <c r="A98" s="30" t="s">
        <v>15</v>
      </c>
      <c r="B98" s="30">
        <f t="shared" ref="B98:G98" si="11">SUM(B95:B97)</f>
        <v>0</v>
      </c>
      <c r="C98" s="30">
        <f t="shared" si="11"/>
        <v>0</v>
      </c>
      <c r="D98" s="49">
        <f t="shared" si="11"/>
        <v>0</v>
      </c>
      <c r="E98" s="49">
        <f t="shared" si="11"/>
        <v>0</v>
      </c>
      <c r="F98" s="49">
        <f t="shared" si="11"/>
        <v>0</v>
      </c>
      <c r="G98" s="49">
        <f t="shared" si="11"/>
        <v>0</v>
      </c>
    </row>
    <row r="99" spans="1:7" x14ac:dyDescent="0.25">
      <c r="A99" s="32"/>
      <c r="B99" s="32"/>
      <c r="C99" s="32"/>
      <c r="D99" s="51"/>
      <c r="E99" s="51"/>
      <c r="F99" s="51"/>
      <c r="G99" s="51"/>
    </row>
    <row r="100" spans="1:7" ht="13.5" thickBot="1" x14ac:dyDescent="0.35">
      <c r="A100" s="24" t="s">
        <v>30</v>
      </c>
      <c r="B100" s="24"/>
      <c r="C100" s="32"/>
      <c r="D100" s="51"/>
      <c r="E100" s="51"/>
      <c r="F100" s="51"/>
      <c r="G100" s="51"/>
    </row>
    <row r="101" spans="1:7" ht="13" thickTop="1" x14ac:dyDescent="0.25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" thickBot="1" x14ac:dyDescent="0.3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" thickTop="1" x14ac:dyDescent="0.25">
      <c r="A103" s="26" t="s">
        <v>12</v>
      </c>
      <c r="B103" s="6"/>
      <c r="C103" s="6"/>
      <c r="D103" s="8"/>
      <c r="E103" s="8"/>
      <c r="F103" s="8">
        <f>SUM(D103-E103)</f>
        <v>0</v>
      </c>
      <c r="G103" s="8"/>
    </row>
    <row r="104" spans="1:7" x14ac:dyDescent="0.25">
      <c r="A104" s="26" t="s">
        <v>13</v>
      </c>
      <c r="B104" s="6"/>
      <c r="C104" s="6"/>
      <c r="D104" s="8"/>
      <c r="E104" s="8"/>
      <c r="F104" s="8">
        <f>SUM(D104-E104)</f>
        <v>0</v>
      </c>
      <c r="G104" s="8"/>
    </row>
    <row r="105" spans="1:7" x14ac:dyDescent="0.25">
      <c r="A105" s="26" t="s">
        <v>16</v>
      </c>
      <c r="B105" s="6"/>
      <c r="C105" s="6"/>
      <c r="D105" s="8"/>
      <c r="E105" s="8"/>
      <c r="F105" s="8">
        <f>SUM(D105-E105)</f>
        <v>0</v>
      </c>
      <c r="G105" s="8"/>
    </row>
    <row r="106" spans="1:7" x14ac:dyDescent="0.25">
      <c r="A106" s="26" t="s">
        <v>17</v>
      </c>
      <c r="B106" s="6"/>
      <c r="C106" s="6"/>
      <c r="D106" s="8"/>
      <c r="E106" s="8"/>
      <c r="F106" s="8">
        <f>SUM(D106-E106)</f>
        <v>0</v>
      </c>
      <c r="G106" s="8"/>
    </row>
    <row r="107" spans="1:7" x14ac:dyDescent="0.25">
      <c r="A107" s="26" t="s">
        <v>14</v>
      </c>
      <c r="B107" s="6"/>
      <c r="C107" s="6"/>
      <c r="D107" s="8"/>
      <c r="E107" s="8"/>
      <c r="F107" s="8">
        <f>SUM(D107-E107)</f>
        <v>0</v>
      </c>
      <c r="G107" s="8"/>
    </row>
    <row r="108" spans="1:7" x14ac:dyDescent="0.25">
      <c r="A108" s="30" t="s">
        <v>15</v>
      </c>
      <c r="B108" s="30">
        <f t="shared" ref="B108:G108" si="12">SUM(B103:B107)</f>
        <v>0</v>
      </c>
      <c r="C108" s="30">
        <f t="shared" si="12"/>
        <v>0</v>
      </c>
      <c r="D108" s="49">
        <f t="shared" si="12"/>
        <v>0</v>
      </c>
      <c r="E108" s="49">
        <f t="shared" si="12"/>
        <v>0</v>
      </c>
      <c r="F108" s="49">
        <f t="shared" si="12"/>
        <v>0</v>
      </c>
      <c r="G108" s="49">
        <f t="shared" si="12"/>
        <v>0</v>
      </c>
    </row>
    <row r="109" spans="1:7" x14ac:dyDescent="0.25">
      <c r="A109" s="32"/>
      <c r="B109" s="32"/>
      <c r="C109" s="32"/>
      <c r="D109" s="51"/>
      <c r="E109" s="51"/>
      <c r="F109" s="51"/>
      <c r="G109" s="51"/>
    </row>
    <row r="110" spans="1:7" ht="13.5" thickBot="1" x14ac:dyDescent="0.35">
      <c r="A110" s="24" t="s">
        <v>31</v>
      </c>
      <c r="B110" s="24"/>
      <c r="C110" s="32"/>
      <c r="D110" s="51"/>
      <c r="E110" s="51"/>
      <c r="F110" s="51"/>
      <c r="G110" s="51"/>
    </row>
    <row r="111" spans="1:7" ht="13" thickTop="1" x14ac:dyDescent="0.25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" thickBot="1" x14ac:dyDescent="0.3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" thickTop="1" x14ac:dyDescent="0.25">
      <c r="A113" s="26" t="s">
        <v>12</v>
      </c>
      <c r="B113" s="3"/>
      <c r="C113" s="3"/>
      <c r="D113" s="1"/>
      <c r="E113" s="1"/>
      <c r="F113" s="1">
        <f>SUM(D113-E113)</f>
        <v>0</v>
      </c>
      <c r="G113" s="1"/>
    </row>
    <row r="114" spans="1:7" ht="14" x14ac:dyDescent="0.4">
      <c r="A114" s="26" t="s">
        <v>14</v>
      </c>
      <c r="B114" s="4"/>
      <c r="C114" s="4"/>
      <c r="D114" s="2"/>
      <c r="E114" s="2"/>
      <c r="F114" s="7">
        <f>SUM(D114-E114)</f>
        <v>0</v>
      </c>
      <c r="G114" s="2"/>
    </row>
    <row r="115" spans="1:7" x14ac:dyDescent="0.25">
      <c r="A115" s="30" t="s">
        <v>15</v>
      </c>
      <c r="B115" s="30">
        <f t="shared" ref="B115:G115" si="13">SUM(B113:B114)</f>
        <v>0</v>
      </c>
      <c r="C115" s="30">
        <f t="shared" si="13"/>
        <v>0</v>
      </c>
      <c r="D115" s="49">
        <f t="shared" si="13"/>
        <v>0</v>
      </c>
      <c r="E115" s="49">
        <f t="shared" si="13"/>
        <v>0</v>
      </c>
      <c r="F115" s="49">
        <f t="shared" si="13"/>
        <v>0</v>
      </c>
      <c r="G115" s="49">
        <f t="shared" si="13"/>
        <v>0</v>
      </c>
    </row>
    <row r="116" spans="1:7" x14ac:dyDescent="0.25">
      <c r="A116" s="26"/>
      <c r="B116" s="26"/>
      <c r="C116" s="26"/>
      <c r="D116" s="51"/>
      <c r="E116" s="51"/>
      <c r="F116" s="51"/>
      <c r="G116" s="51"/>
    </row>
    <row r="117" spans="1:7" x14ac:dyDescent="0.25">
      <c r="A117" s="26"/>
      <c r="B117" s="26"/>
      <c r="C117" s="26"/>
      <c r="D117" s="51"/>
      <c r="E117" s="51"/>
      <c r="F117" s="51"/>
      <c r="G117" s="51"/>
    </row>
    <row r="118" spans="1:7" ht="13.5" thickBot="1" x14ac:dyDescent="0.35">
      <c r="A118" s="24" t="s">
        <v>32</v>
      </c>
      <c r="B118" s="24"/>
      <c r="C118" s="32"/>
      <c r="D118" s="51"/>
      <c r="E118" s="51"/>
      <c r="F118" s="51"/>
      <c r="G118" s="51"/>
    </row>
    <row r="119" spans="1:7" ht="13" thickTop="1" x14ac:dyDescent="0.25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" thickBot="1" x14ac:dyDescent="0.3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" thickTop="1" x14ac:dyDescent="0.25">
      <c r="A121" s="26" t="s">
        <v>12</v>
      </c>
      <c r="B121" s="6"/>
      <c r="C121" s="6"/>
      <c r="D121" s="8"/>
      <c r="E121" s="8"/>
      <c r="F121" s="8">
        <f>SUM(D121-E121)</f>
        <v>0</v>
      </c>
      <c r="G121" s="8"/>
    </row>
    <row r="122" spans="1:7" x14ac:dyDescent="0.25">
      <c r="A122" s="26" t="s">
        <v>13</v>
      </c>
      <c r="B122" s="6"/>
      <c r="C122" s="6"/>
      <c r="D122" s="8"/>
      <c r="E122" s="8"/>
      <c r="F122" s="8">
        <f>SUM(D122-E122)</f>
        <v>0</v>
      </c>
      <c r="G122" s="8"/>
    </row>
    <row r="123" spans="1:7" x14ac:dyDescent="0.25">
      <c r="A123" s="26" t="s">
        <v>14</v>
      </c>
      <c r="B123" s="6"/>
      <c r="C123" s="6"/>
      <c r="D123" s="8"/>
      <c r="E123" s="8"/>
      <c r="F123" s="8">
        <f>SUM(D123-E123)</f>
        <v>0</v>
      </c>
      <c r="G123" s="8"/>
    </row>
    <row r="124" spans="1:7" x14ac:dyDescent="0.25">
      <c r="A124" s="30" t="s">
        <v>15</v>
      </c>
      <c r="B124" s="30">
        <f t="shared" ref="B124:G124" si="14">SUM(B121:B123)</f>
        <v>0</v>
      </c>
      <c r="C124" s="30">
        <f t="shared" si="14"/>
        <v>0</v>
      </c>
      <c r="D124" s="49">
        <f t="shared" si="14"/>
        <v>0</v>
      </c>
      <c r="E124" s="49">
        <f t="shared" si="14"/>
        <v>0</v>
      </c>
      <c r="F124" s="49">
        <f t="shared" si="14"/>
        <v>0</v>
      </c>
      <c r="G124" s="49">
        <f t="shared" si="14"/>
        <v>0</v>
      </c>
    </row>
    <row r="125" spans="1:7" x14ac:dyDescent="0.25">
      <c r="A125" s="32"/>
      <c r="B125" s="32"/>
      <c r="C125" s="32"/>
      <c r="D125" s="51"/>
      <c r="E125" s="51"/>
      <c r="F125" s="51"/>
      <c r="G125" s="51"/>
    </row>
    <row r="126" spans="1:7" ht="13.5" thickBot="1" x14ac:dyDescent="0.35">
      <c r="A126" s="24" t="s">
        <v>33</v>
      </c>
      <c r="B126" s="24"/>
      <c r="C126" s="32"/>
      <c r="D126" s="51"/>
      <c r="E126" s="51"/>
      <c r="F126" s="51"/>
      <c r="G126" s="51"/>
    </row>
    <row r="127" spans="1:7" ht="13" thickTop="1" x14ac:dyDescent="0.25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" thickBot="1" x14ac:dyDescent="0.3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" thickTop="1" x14ac:dyDescent="0.25">
      <c r="A129" s="26" t="s">
        <v>12</v>
      </c>
      <c r="B129" s="6"/>
      <c r="C129" s="6"/>
      <c r="D129" s="8"/>
      <c r="E129" s="8"/>
      <c r="F129" s="8">
        <f>SUM(D129-E129)</f>
        <v>0</v>
      </c>
      <c r="G129" s="8"/>
    </row>
    <row r="130" spans="1:7" x14ac:dyDescent="0.25">
      <c r="A130" s="26" t="s">
        <v>13</v>
      </c>
      <c r="B130" s="6"/>
      <c r="C130" s="6"/>
      <c r="D130" s="8"/>
      <c r="E130" s="8"/>
      <c r="F130" s="8">
        <f>SUM(D130-E130)</f>
        <v>0</v>
      </c>
      <c r="G130" s="8"/>
    </row>
    <row r="131" spans="1:7" x14ac:dyDescent="0.25">
      <c r="A131" s="26" t="s">
        <v>14</v>
      </c>
      <c r="B131" s="6"/>
      <c r="C131" s="6"/>
      <c r="D131" s="8"/>
      <c r="E131" s="8"/>
      <c r="F131" s="8">
        <f>SUM(D131-E131)</f>
        <v>0</v>
      </c>
      <c r="G131" s="8"/>
    </row>
    <row r="132" spans="1:7" x14ac:dyDescent="0.25">
      <c r="A132" s="30" t="s">
        <v>15</v>
      </c>
      <c r="B132" s="30">
        <f t="shared" ref="B132:G132" si="15">SUM(B129:B131)</f>
        <v>0</v>
      </c>
      <c r="C132" s="30">
        <f t="shared" si="15"/>
        <v>0</v>
      </c>
      <c r="D132" s="49">
        <f t="shared" si="15"/>
        <v>0</v>
      </c>
      <c r="E132" s="49">
        <f t="shared" si="15"/>
        <v>0</v>
      </c>
      <c r="F132" s="49">
        <f t="shared" si="15"/>
        <v>0</v>
      </c>
      <c r="G132" s="49">
        <f t="shared" si="15"/>
        <v>0</v>
      </c>
    </row>
    <row r="133" spans="1:7" x14ac:dyDescent="0.25">
      <c r="A133" s="32"/>
      <c r="B133" s="32"/>
      <c r="C133" s="32"/>
      <c r="D133" s="51"/>
      <c r="E133" s="51"/>
      <c r="F133" s="51"/>
      <c r="G133" s="51"/>
    </row>
    <row r="134" spans="1:7" ht="13.5" thickBot="1" x14ac:dyDescent="0.35">
      <c r="A134" s="24" t="s">
        <v>34</v>
      </c>
      <c r="B134" s="24"/>
      <c r="C134" s="32"/>
      <c r="D134" s="51"/>
      <c r="E134" s="51"/>
      <c r="F134" s="51"/>
      <c r="G134" s="51"/>
    </row>
    <row r="135" spans="1:7" ht="13" thickTop="1" x14ac:dyDescent="0.25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" thickBot="1" x14ac:dyDescent="0.3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" thickTop="1" x14ac:dyDescent="0.25">
      <c r="A137" s="26" t="s">
        <v>12</v>
      </c>
      <c r="B137" s="6"/>
      <c r="C137" s="6"/>
      <c r="D137" s="8"/>
      <c r="E137" s="8"/>
      <c r="F137" s="8">
        <f>SUM(D137-E137)</f>
        <v>0</v>
      </c>
      <c r="G137" s="8"/>
    </row>
    <row r="138" spans="1:7" x14ac:dyDescent="0.25">
      <c r="A138" s="26" t="s">
        <v>13</v>
      </c>
      <c r="B138" s="6"/>
      <c r="C138" s="6"/>
      <c r="D138" s="8"/>
      <c r="E138" s="8"/>
      <c r="F138" s="8">
        <f>SUM(D138-E138)</f>
        <v>0</v>
      </c>
      <c r="G138" s="8"/>
    </row>
    <row r="139" spans="1:7" x14ac:dyDescent="0.25">
      <c r="A139" s="26" t="s">
        <v>14</v>
      </c>
      <c r="B139" s="6"/>
      <c r="C139" s="6"/>
      <c r="D139" s="8"/>
      <c r="E139" s="8"/>
      <c r="F139" s="8">
        <f>SUM(D139-E139)</f>
        <v>0</v>
      </c>
      <c r="G139" s="8"/>
    </row>
    <row r="140" spans="1:7" x14ac:dyDescent="0.25">
      <c r="A140" s="30" t="s">
        <v>15</v>
      </c>
      <c r="B140" s="30">
        <f t="shared" ref="B140:G140" si="16">SUM(B137:B139)</f>
        <v>0</v>
      </c>
      <c r="C140" s="30">
        <f t="shared" si="16"/>
        <v>0</v>
      </c>
      <c r="D140" s="49">
        <f t="shared" si="16"/>
        <v>0</v>
      </c>
      <c r="E140" s="49">
        <f t="shared" si="16"/>
        <v>0</v>
      </c>
      <c r="F140" s="49">
        <f t="shared" si="16"/>
        <v>0</v>
      </c>
      <c r="G140" s="49">
        <f t="shared" si="16"/>
        <v>0</v>
      </c>
    </row>
    <row r="141" spans="1:7" x14ac:dyDescent="0.25">
      <c r="A141" s="32"/>
      <c r="B141" s="32"/>
      <c r="C141" s="32"/>
      <c r="D141" s="51"/>
      <c r="E141" s="51"/>
      <c r="F141" s="51"/>
      <c r="G141" s="51"/>
    </row>
    <row r="142" spans="1:7" ht="13.5" thickBot="1" x14ac:dyDescent="0.35">
      <c r="A142" s="24" t="s">
        <v>35</v>
      </c>
      <c r="B142" s="24"/>
      <c r="C142" s="32"/>
      <c r="D142" s="51"/>
      <c r="E142" s="51"/>
      <c r="F142" s="51"/>
      <c r="G142" s="51"/>
    </row>
    <row r="143" spans="1:7" ht="13" thickTop="1" x14ac:dyDescent="0.25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" thickBot="1" x14ac:dyDescent="0.3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" thickTop="1" x14ac:dyDescent="0.25">
      <c r="A145" s="26" t="s">
        <v>13</v>
      </c>
      <c r="B145" s="6"/>
      <c r="C145" s="6"/>
      <c r="D145" s="8"/>
      <c r="E145" s="8"/>
      <c r="F145" s="8">
        <f>SUM(D145-E145)</f>
        <v>0</v>
      </c>
      <c r="G145" s="8"/>
    </row>
    <row r="146" spans="1:7" x14ac:dyDescent="0.25">
      <c r="A146" s="26" t="s">
        <v>14</v>
      </c>
      <c r="B146" s="6"/>
      <c r="C146" s="6"/>
      <c r="D146" s="8"/>
      <c r="E146" s="8"/>
      <c r="F146" s="8">
        <f>SUM(D146-E146)</f>
        <v>0</v>
      </c>
      <c r="G146" s="8"/>
    </row>
    <row r="147" spans="1:7" x14ac:dyDescent="0.25">
      <c r="A147" s="30" t="s">
        <v>15</v>
      </c>
      <c r="B147" s="30">
        <f t="shared" ref="B147:G147" si="17">SUM(B145:B146)</f>
        <v>0</v>
      </c>
      <c r="C147" s="30">
        <f t="shared" si="17"/>
        <v>0</v>
      </c>
      <c r="D147" s="49">
        <f t="shared" si="17"/>
        <v>0</v>
      </c>
      <c r="E147" s="49">
        <f t="shared" si="17"/>
        <v>0</v>
      </c>
      <c r="F147" s="49">
        <f t="shared" si="17"/>
        <v>0</v>
      </c>
      <c r="G147" s="49">
        <f t="shared" si="17"/>
        <v>0</v>
      </c>
    </row>
    <row r="148" spans="1:7" x14ac:dyDescent="0.25">
      <c r="A148" s="32"/>
      <c r="B148" s="32"/>
      <c r="C148" s="32"/>
      <c r="D148" s="51"/>
      <c r="E148" s="51"/>
      <c r="F148" s="51"/>
      <c r="G148" s="51"/>
    </row>
    <row r="149" spans="1:7" ht="13.5" thickBot="1" x14ac:dyDescent="0.35">
      <c r="A149" s="24" t="s">
        <v>36</v>
      </c>
      <c r="B149" s="24"/>
      <c r="C149" s="32"/>
      <c r="D149" s="51"/>
      <c r="E149" s="51"/>
      <c r="F149" s="51"/>
      <c r="G149" s="51"/>
    </row>
    <row r="150" spans="1:7" ht="13" thickTop="1" x14ac:dyDescent="0.25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" thickBot="1" x14ac:dyDescent="0.3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" thickTop="1" x14ac:dyDescent="0.25">
      <c r="A152" s="26" t="s">
        <v>12</v>
      </c>
      <c r="B152" s="3"/>
      <c r="C152" s="3"/>
      <c r="D152" s="1"/>
      <c r="E152" s="1"/>
      <c r="F152" s="1">
        <f>SUM(D152-E152)</f>
        <v>0</v>
      </c>
      <c r="G152" s="1"/>
    </row>
    <row r="153" spans="1:7" x14ac:dyDescent="0.25">
      <c r="A153" s="26" t="s">
        <v>13</v>
      </c>
      <c r="B153" s="3"/>
      <c r="C153" s="3"/>
      <c r="D153" s="1"/>
      <c r="E153" s="1"/>
      <c r="F153" s="1">
        <f>SUM(D153-E153)</f>
        <v>0</v>
      </c>
      <c r="G153" s="1"/>
    </row>
    <row r="154" spans="1:7" x14ac:dyDescent="0.25">
      <c r="A154" s="26" t="s">
        <v>17</v>
      </c>
      <c r="B154" s="3"/>
      <c r="C154" s="3"/>
      <c r="D154" s="1"/>
      <c r="E154" s="1"/>
      <c r="F154" s="1">
        <f>SUM(D154-E154)</f>
        <v>0</v>
      </c>
      <c r="G154" s="1"/>
    </row>
    <row r="155" spans="1:7" x14ac:dyDescent="0.25">
      <c r="A155" s="26" t="s">
        <v>14</v>
      </c>
      <c r="B155" s="6"/>
      <c r="C155" s="6"/>
      <c r="D155" s="8"/>
      <c r="E155" s="8"/>
      <c r="F155" s="8">
        <f>SUM(D155-E155)</f>
        <v>0</v>
      </c>
      <c r="G155" s="8"/>
    </row>
    <row r="156" spans="1:7" x14ac:dyDescent="0.25">
      <c r="A156" s="30" t="s">
        <v>15</v>
      </c>
      <c r="B156" s="30">
        <f t="shared" ref="B156:G156" si="18">SUM(B152:B155)</f>
        <v>0</v>
      </c>
      <c r="C156" s="30">
        <f t="shared" si="18"/>
        <v>0</v>
      </c>
      <c r="D156" s="49">
        <f t="shared" si="18"/>
        <v>0</v>
      </c>
      <c r="E156" s="49">
        <f t="shared" si="18"/>
        <v>0</v>
      </c>
      <c r="F156" s="49">
        <f t="shared" si="18"/>
        <v>0</v>
      </c>
      <c r="G156" s="49">
        <f t="shared" si="18"/>
        <v>0</v>
      </c>
    </row>
    <row r="157" spans="1:7" x14ac:dyDescent="0.25">
      <c r="A157" s="26"/>
      <c r="B157" s="26"/>
      <c r="C157" s="26"/>
      <c r="D157" s="51"/>
      <c r="E157" s="51"/>
      <c r="F157" s="51"/>
      <c r="G157" s="51"/>
    </row>
    <row r="158" spans="1:7" ht="13.5" thickBot="1" x14ac:dyDescent="0.35">
      <c r="A158" s="24" t="s">
        <v>37</v>
      </c>
      <c r="B158" s="24"/>
      <c r="C158" s="32"/>
      <c r="D158" s="51"/>
      <c r="E158" s="51"/>
      <c r="F158" s="51"/>
      <c r="G158" s="51"/>
    </row>
    <row r="159" spans="1:7" ht="13" thickTop="1" x14ac:dyDescent="0.25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" thickBot="1" x14ac:dyDescent="0.3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8" ht="13" thickTop="1" x14ac:dyDescent="0.25">
      <c r="A161" s="26" t="s">
        <v>12</v>
      </c>
      <c r="B161" s="6"/>
      <c r="C161" s="6"/>
      <c r="D161" s="8"/>
      <c r="E161" s="8"/>
      <c r="F161" s="8">
        <f>SUM(D161-E161)</f>
        <v>0</v>
      </c>
      <c r="G161" s="8"/>
    </row>
    <row r="162" spans="1:8" x14ac:dyDescent="0.25">
      <c r="A162" s="26" t="s">
        <v>13</v>
      </c>
      <c r="B162" s="6"/>
      <c r="C162" s="6"/>
      <c r="D162" s="8"/>
      <c r="E162" s="8"/>
      <c r="F162" s="8">
        <f>SUM(D162-E162)</f>
        <v>0</v>
      </c>
      <c r="G162" s="8"/>
    </row>
    <row r="163" spans="1:8" x14ac:dyDescent="0.25">
      <c r="A163" s="26" t="s">
        <v>17</v>
      </c>
      <c r="B163" s="6"/>
      <c r="C163" s="6"/>
      <c r="D163" s="8"/>
      <c r="E163" s="8"/>
      <c r="F163" s="8">
        <f>SUM(D163-E163)</f>
        <v>0</v>
      </c>
      <c r="G163" s="8"/>
    </row>
    <row r="164" spans="1:8" x14ac:dyDescent="0.25">
      <c r="A164" s="26" t="s">
        <v>14</v>
      </c>
      <c r="B164" s="6"/>
      <c r="C164" s="6"/>
      <c r="D164" s="8"/>
      <c r="E164" s="8"/>
      <c r="F164" s="8">
        <f>SUM(D164-E164)</f>
        <v>0</v>
      </c>
      <c r="G164" s="8"/>
    </row>
    <row r="165" spans="1:8" x14ac:dyDescent="0.25">
      <c r="A165" s="30" t="s">
        <v>15</v>
      </c>
      <c r="B165" s="30">
        <f t="shared" ref="B165:G165" si="19">SUM(B161:B164)</f>
        <v>0</v>
      </c>
      <c r="C165" s="30">
        <f t="shared" si="19"/>
        <v>0</v>
      </c>
      <c r="D165" s="49">
        <f t="shared" si="19"/>
        <v>0</v>
      </c>
      <c r="E165" s="49">
        <f t="shared" si="19"/>
        <v>0</v>
      </c>
      <c r="F165" s="49">
        <f t="shared" si="19"/>
        <v>0</v>
      </c>
      <c r="G165" s="49">
        <f t="shared" si="19"/>
        <v>0</v>
      </c>
    </row>
    <row r="166" spans="1:8" x14ac:dyDescent="0.25">
      <c r="A166" s="32"/>
      <c r="B166" s="32"/>
      <c r="C166" s="32"/>
      <c r="D166" s="51"/>
      <c r="E166" s="51"/>
      <c r="F166" s="51"/>
      <c r="G166" s="51"/>
    </row>
    <row r="167" spans="1:8" ht="13.5" thickBot="1" x14ac:dyDescent="0.35">
      <c r="A167" s="24" t="s">
        <v>38</v>
      </c>
      <c r="B167" s="24"/>
      <c r="C167" s="32"/>
      <c r="D167" s="51"/>
      <c r="E167" s="51"/>
      <c r="F167" s="51"/>
      <c r="G167" s="51"/>
    </row>
    <row r="168" spans="1:8" ht="13" thickTop="1" x14ac:dyDescent="0.25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8" ht="13" thickBot="1" x14ac:dyDescent="0.3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8" ht="13" thickTop="1" x14ac:dyDescent="0.25">
      <c r="A170" s="26" t="s">
        <v>12</v>
      </c>
      <c r="B170" s="6"/>
      <c r="C170" s="6"/>
      <c r="D170" s="8"/>
      <c r="E170" s="8"/>
      <c r="F170" s="8">
        <f>SUM(D170-E170)</f>
        <v>0</v>
      </c>
      <c r="G170" s="8"/>
    </row>
    <row r="171" spans="1:8" x14ac:dyDescent="0.25">
      <c r="A171" s="26" t="s">
        <v>14</v>
      </c>
      <c r="B171" s="6"/>
      <c r="C171" s="6"/>
      <c r="D171" s="8"/>
      <c r="E171" s="8"/>
      <c r="F171" s="8">
        <f>SUM(D171-E171)</f>
        <v>0</v>
      </c>
      <c r="G171" s="8"/>
    </row>
    <row r="172" spans="1:8" x14ac:dyDescent="0.25">
      <c r="A172" s="30" t="s">
        <v>15</v>
      </c>
      <c r="B172" s="30">
        <f t="shared" ref="B172:G172" si="20">SUM(B170:B171)</f>
        <v>0</v>
      </c>
      <c r="C172" s="30">
        <f t="shared" si="20"/>
        <v>0</v>
      </c>
      <c r="D172" s="49">
        <f t="shared" si="20"/>
        <v>0</v>
      </c>
      <c r="E172" s="49">
        <f t="shared" si="20"/>
        <v>0</v>
      </c>
      <c r="F172" s="49">
        <f t="shared" si="20"/>
        <v>0</v>
      </c>
      <c r="G172" s="49">
        <f t="shared" si="20"/>
        <v>0</v>
      </c>
    </row>
    <row r="173" spans="1:8" x14ac:dyDescent="0.25">
      <c r="A173" s="32"/>
      <c r="B173" s="32"/>
      <c r="C173" s="32"/>
      <c r="D173" s="51"/>
      <c r="E173" s="51"/>
      <c r="F173" s="51"/>
      <c r="G173" s="51"/>
    </row>
    <row r="174" spans="1:8" ht="13.5" thickBot="1" x14ac:dyDescent="0.35">
      <c r="A174" s="24" t="s">
        <v>39</v>
      </c>
      <c r="B174" s="24"/>
      <c r="C174" s="32"/>
      <c r="D174" s="51"/>
      <c r="E174" s="51"/>
      <c r="F174" s="51"/>
      <c r="G174" s="51"/>
    </row>
    <row r="175" spans="1:8" ht="13" thickTop="1" x14ac:dyDescent="0.25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8" ht="13" thickBot="1" x14ac:dyDescent="0.3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  <c r="H176" s="71"/>
    </row>
    <row r="177" spans="1:8" ht="13" thickTop="1" x14ac:dyDescent="0.25">
      <c r="A177" s="26" t="s">
        <v>12</v>
      </c>
      <c r="B177" s="6"/>
      <c r="C177" s="6"/>
      <c r="D177" s="8"/>
      <c r="E177" s="8"/>
      <c r="F177" s="8">
        <f>SUM(D177-E177)</f>
        <v>0</v>
      </c>
      <c r="G177" s="8"/>
      <c r="H177" s="72"/>
    </row>
    <row r="178" spans="1:8" x14ac:dyDescent="0.25">
      <c r="A178" s="26" t="s">
        <v>13</v>
      </c>
      <c r="B178" s="6"/>
      <c r="C178" s="6"/>
      <c r="D178" s="8"/>
      <c r="E178" s="8"/>
      <c r="F178" s="8">
        <f>SUM(D178-E178)</f>
        <v>0</v>
      </c>
      <c r="G178" s="8"/>
      <c r="H178" s="72"/>
    </row>
    <row r="179" spans="1:8" x14ac:dyDescent="0.25">
      <c r="A179" s="26" t="s">
        <v>14</v>
      </c>
      <c r="B179" s="6"/>
      <c r="C179" s="6"/>
      <c r="D179" s="8"/>
      <c r="E179" s="8"/>
      <c r="F179" s="8">
        <f>SUM(D179-E179)</f>
        <v>0</v>
      </c>
      <c r="G179" s="8"/>
      <c r="H179" s="72"/>
    </row>
    <row r="180" spans="1:8" x14ac:dyDescent="0.25">
      <c r="A180" s="30" t="s">
        <v>15</v>
      </c>
      <c r="B180" s="30">
        <f t="shared" ref="B180:G180" si="21">SUM(B177:B179)</f>
        <v>0</v>
      </c>
      <c r="C180" s="30">
        <f t="shared" si="21"/>
        <v>0</v>
      </c>
      <c r="D180" s="49">
        <f t="shared" si="21"/>
        <v>0</v>
      </c>
      <c r="E180" s="49">
        <f t="shared" si="21"/>
        <v>0</v>
      </c>
      <c r="F180" s="49">
        <f t="shared" si="21"/>
        <v>0</v>
      </c>
      <c r="G180" s="49">
        <f t="shared" si="21"/>
        <v>0</v>
      </c>
      <c r="H180" s="71"/>
    </row>
    <row r="181" spans="1:8" x14ac:dyDescent="0.25">
      <c r="A181" s="32"/>
      <c r="B181" s="32"/>
      <c r="C181" s="32"/>
      <c r="D181" s="51"/>
      <c r="E181" s="51"/>
      <c r="F181" s="51"/>
      <c r="G181" s="51"/>
    </row>
    <row r="182" spans="1:8" ht="13.5" thickBot="1" x14ac:dyDescent="0.35">
      <c r="A182" s="24" t="s">
        <v>40</v>
      </c>
      <c r="B182" s="24"/>
      <c r="C182" s="32"/>
      <c r="D182" s="51"/>
      <c r="E182" s="51"/>
      <c r="F182" s="51"/>
      <c r="G182" s="51"/>
    </row>
    <row r="183" spans="1:8" ht="13" thickTop="1" x14ac:dyDescent="0.25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8" ht="13" thickBot="1" x14ac:dyDescent="0.3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8" ht="13" thickTop="1" x14ac:dyDescent="0.25">
      <c r="A185" s="26" t="s">
        <v>12</v>
      </c>
      <c r="B185" s="6"/>
      <c r="C185" s="6"/>
      <c r="D185" s="8"/>
      <c r="E185" s="8"/>
      <c r="F185" s="8">
        <f>SUM(D185-E185)</f>
        <v>0</v>
      </c>
      <c r="G185" s="8"/>
    </row>
    <row r="186" spans="1:8" x14ac:dyDescent="0.25">
      <c r="A186" s="26" t="s">
        <v>13</v>
      </c>
      <c r="B186" s="6"/>
      <c r="C186" s="6"/>
      <c r="D186" s="8"/>
      <c r="E186" s="8"/>
      <c r="F186" s="8">
        <f>SUM(D186-E186)</f>
        <v>0</v>
      </c>
      <c r="G186" s="8"/>
    </row>
    <row r="187" spans="1:8" x14ac:dyDescent="0.25">
      <c r="A187" s="26" t="s">
        <v>17</v>
      </c>
      <c r="B187" s="6"/>
      <c r="C187" s="6"/>
      <c r="D187" s="8"/>
      <c r="E187" s="8"/>
      <c r="F187" s="8">
        <f>SUM(D187-E187)</f>
        <v>0</v>
      </c>
      <c r="G187" s="8"/>
    </row>
    <row r="188" spans="1:8" x14ac:dyDescent="0.25">
      <c r="A188" s="26" t="s">
        <v>14</v>
      </c>
      <c r="B188" s="6"/>
      <c r="C188" s="6"/>
      <c r="D188" s="8"/>
      <c r="E188" s="8"/>
      <c r="F188" s="8">
        <f>SUM(D188-E188)</f>
        <v>0</v>
      </c>
      <c r="G188" s="8"/>
    </row>
    <row r="189" spans="1:8" x14ac:dyDescent="0.25">
      <c r="A189" s="30" t="s">
        <v>15</v>
      </c>
      <c r="B189" s="30">
        <f t="shared" ref="B189:G189" si="22">SUM(B185:B188)</f>
        <v>0</v>
      </c>
      <c r="C189" s="30">
        <f t="shared" si="22"/>
        <v>0</v>
      </c>
      <c r="D189" s="49">
        <f t="shared" si="22"/>
        <v>0</v>
      </c>
      <c r="E189" s="49">
        <f t="shared" si="22"/>
        <v>0</v>
      </c>
      <c r="F189" s="49">
        <f t="shared" si="22"/>
        <v>0</v>
      </c>
      <c r="G189" s="49">
        <f t="shared" si="22"/>
        <v>0</v>
      </c>
    </row>
    <row r="190" spans="1:8" x14ac:dyDescent="0.25">
      <c r="A190" s="32"/>
      <c r="B190" s="32"/>
      <c r="C190" s="32"/>
      <c r="D190" s="51"/>
      <c r="E190" s="51"/>
      <c r="F190" s="51"/>
      <c r="G190" s="51"/>
    </row>
    <row r="191" spans="1:8" ht="13.5" thickBot="1" x14ac:dyDescent="0.35">
      <c r="A191" s="24" t="s">
        <v>41</v>
      </c>
      <c r="B191" s="24"/>
      <c r="C191" s="32"/>
      <c r="D191" s="51"/>
      <c r="E191" s="51"/>
      <c r="F191" s="51"/>
      <c r="G191" s="51"/>
    </row>
    <row r="192" spans="1:8" ht="13" thickTop="1" x14ac:dyDescent="0.25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" thickBot="1" x14ac:dyDescent="0.3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" thickTop="1" x14ac:dyDescent="0.25">
      <c r="A194" s="26" t="s">
        <v>12</v>
      </c>
      <c r="B194" s="6"/>
      <c r="C194" s="6"/>
      <c r="D194" s="8"/>
      <c r="E194" s="8"/>
      <c r="F194" s="8">
        <f>SUM(D194-E194)</f>
        <v>0</v>
      </c>
      <c r="G194" s="8"/>
    </row>
    <row r="195" spans="1:7" x14ac:dyDescent="0.25">
      <c r="A195" s="26" t="s">
        <v>13</v>
      </c>
      <c r="B195" s="6"/>
      <c r="C195" s="6"/>
      <c r="D195" s="8"/>
      <c r="E195" s="8"/>
      <c r="F195" s="8">
        <f>SUM(D195-E195)</f>
        <v>0</v>
      </c>
      <c r="G195" s="8"/>
    </row>
    <row r="196" spans="1:7" x14ac:dyDescent="0.25">
      <c r="A196" s="26" t="s">
        <v>17</v>
      </c>
      <c r="B196" s="6"/>
      <c r="C196" s="6"/>
      <c r="D196" s="8"/>
      <c r="E196" s="8"/>
      <c r="F196" s="8">
        <f>SUM(D196-E196)</f>
        <v>0</v>
      </c>
      <c r="G196" s="8"/>
    </row>
    <row r="197" spans="1:7" x14ac:dyDescent="0.25">
      <c r="A197" s="26" t="s">
        <v>14</v>
      </c>
      <c r="B197" s="6"/>
      <c r="C197" s="6"/>
      <c r="D197" s="8"/>
      <c r="E197" s="8"/>
      <c r="F197" s="8">
        <f>SUM(D197-E197)</f>
        <v>0</v>
      </c>
      <c r="G197" s="8"/>
    </row>
    <row r="198" spans="1:7" x14ac:dyDescent="0.25">
      <c r="A198" s="30" t="s">
        <v>15</v>
      </c>
      <c r="B198" s="30">
        <f t="shared" ref="B198:G198" si="23">SUM(B194:B197)</f>
        <v>0</v>
      </c>
      <c r="C198" s="30">
        <f t="shared" si="23"/>
        <v>0</v>
      </c>
      <c r="D198" s="49">
        <f t="shared" si="23"/>
        <v>0</v>
      </c>
      <c r="E198" s="49">
        <f t="shared" si="23"/>
        <v>0</v>
      </c>
      <c r="F198" s="49">
        <f t="shared" si="23"/>
        <v>0</v>
      </c>
      <c r="G198" s="49">
        <f t="shared" si="23"/>
        <v>0</v>
      </c>
    </row>
    <row r="199" spans="1:7" x14ac:dyDescent="0.25">
      <c r="A199" s="32"/>
      <c r="B199" s="32"/>
      <c r="C199" s="32"/>
      <c r="D199" s="51"/>
      <c r="E199" s="51"/>
      <c r="F199" s="51"/>
      <c r="G199" s="51"/>
    </row>
    <row r="200" spans="1:7" ht="13.5" thickBot="1" x14ac:dyDescent="0.35">
      <c r="A200" s="24" t="s">
        <v>42</v>
      </c>
      <c r="B200" s="24"/>
      <c r="C200" s="32"/>
      <c r="D200" s="51"/>
      <c r="E200" s="51"/>
      <c r="F200" s="51"/>
      <c r="G200" s="51"/>
    </row>
    <row r="201" spans="1:7" ht="13" thickTop="1" x14ac:dyDescent="0.25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" thickBot="1" x14ac:dyDescent="0.3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" thickTop="1" x14ac:dyDescent="0.25">
      <c r="A203" s="26" t="s">
        <v>12</v>
      </c>
      <c r="B203" s="6"/>
      <c r="C203" s="6"/>
      <c r="D203" s="8"/>
      <c r="E203" s="8"/>
      <c r="F203" s="8">
        <f>SUM(D203-E203)</f>
        <v>0</v>
      </c>
      <c r="G203" s="8"/>
    </row>
    <row r="204" spans="1:7" x14ac:dyDescent="0.25">
      <c r="A204" s="26" t="s">
        <v>13</v>
      </c>
      <c r="B204" s="6"/>
      <c r="C204" s="6"/>
      <c r="D204" s="8"/>
      <c r="E204" s="8"/>
      <c r="F204" s="8">
        <f>SUM(D204-E204)</f>
        <v>0</v>
      </c>
      <c r="G204" s="8"/>
    </row>
    <row r="205" spans="1:7" x14ac:dyDescent="0.25">
      <c r="A205" s="26" t="s">
        <v>16</v>
      </c>
      <c r="B205" s="6"/>
      <c r="C205" s="6"/>
      <c r="D205" s="8"/>
      <c r="E205" s="8"/>
      <c r="F205" s="8">
        <f>SUM(D205-E205)</f>
        <v>0</v>
      </c>
      <c r="G205" s="8"/>
    </row>
    <row r="206" spans="1:7" x14ac:dyDescent="0.25">
      <c r="A206" s="26" t="s">
        <v>17</v>
      </c>
      <c r="B206" s="6"/>
      <c r="C206" s="6"/>
      <c r="D206" s="8"/>
      <c r="E206" s="8"/>
      <c r="F206" s="8">
        <f>SUM(D206-E206)</f>
        <v>0</v>
      </c>
      <c r="G206" s="8"/>
    </row>
    <row r="207" spans="1:7" x14ac:dyDescent="0.25">
      <c r="A207" s="26" t="s">
        <v>14</v>
      </c>
      <c r="B207" s="6"/>
      <c r="C207" s="6"/>
      <c r="D207" s="8"/>
      <c r="E207" s="8"/>
      <c r="F207" s="8">
        <f>SUM(D207-E207)</f>
        <v>0</v>
      </c>
      <c r="G207" s="8"/>
    </row>
    <row r="208" spans="1:7" x14ac:dyDescent="0.25">
      <c r="A208" s="30" t="s">
        <v>15</v>
      </c>
      <c r="B208" s="30">
        <f t="shared" ref="B208:G208" si="24">SUM(B203:B207)</f>
        <v>0</v>
      </c>
      <c r="C208" s="30">
        <f t="shared" si="24"/>
        <v>0</v>
      </c>
      <c r="D208" s="49">
        <f t="shared" si="24"/>
        <v>0</v>
      </c>
      <c r="E208" s="49">
        <f t="shared" si="24"/>
        <v>0</v>
      </c>
      <c r="F208" s="49">
        <f t="shared" si="24"/>
        <v>0</v>
      </c>
      <c r="G208" s="49">
        <f t="shared" si="24"/>
        <v>0</v>
      </c>
    </row>
    <row r="209" spans="1:7" x14ac:dyDescent="0.25">
      <c r="A209" s="32"/>
      <c r="B209" s="32"/>
      <c r="C209" s="32"/>
      <c r="D209" s="51"/>
      <c r="E209" s="51"/>
      <c r="F209" s="51"/>
      <c r="G209" s="51"/>
    </row>
    <row r="210" spans="1:7" ht="13.5" thickBot="1" x14ac:dyDescent="0.35">
      <c r="A210" s="24" t="s">
        <v>43</v>
      </c>
      <c r="B210" s="24"/>
      <c r="C210" s="32"/>
      <c r="D210" s="51"/>
      <c r="E210" s="51"/>
      <c r="F210" s="51"/>
      <c r="G210" s="51"/>
    </row>
    <row r="211" spans="1:7" ht="13" thickTop="1" x14ac:dyDescent="0.25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" thickBot="1" x14ac:dyDescent="0.3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" thickTop="1" x14ac:dyDescent="0.25">
      <c r="A213" s="26" t="s">
        <v>12</v>
      </c>
      <c r="B213" s="6"/>
      <c r="C213" s="6"/>
      <c r="D213" s="8"/>
      <c r="E213" s="8"/>
      <c r="F213" s="8">
        <f>SUM(D213-E213)</f>
        <v>0</v>
      </c>
      <c r="G213" s="8"/>
    </row>
    <row r="214" spans="1:7" x14ac:dyDescent="0.25">
      <c r="A214" s="26" t="s">
        <v>13</v>
      </c>
      <c r="B214" s="6"/>
      <c r="C214" s="6"/>
      <c r="D214" s="8"/>
      <c r="E214" s="8"/>
      <c r="F214" s="8">
        <f>SUM(D214-E214)</f>
        <v>0</v>
      </c>
      <c r="G214" s="8"/>
    </row>
    <row r="215" spans="1:7" x14ac:dyDescent="0.25">
      <c r="A215" s="26" t="s">
        <v>16</v>
      </c>
      <c r="B215" s="6"/>
      <c r="C215" s="6"/>
      <c r="D215" s="8"/>
      <c r="E215" s="8"/>
      <c r="F215" s="8">
        <f>SUM(D215-E215)</f>
        <v>0</v>
      </c>
      <c r="G215" s="8"/>
    </row>
    <row r="216" spans="1:7" x14ac:dyDescent="0.25">
      <c r="A216" s="26" t="s">
        <v>14</v>
      </c>
      <c r="B216" s="6"/>
      <c r="C216" s="6"/>
      <c r="D216" s="8"/>
      <c r="E216" s="8"/>
      <c r="F216" s="8">
        <f>SUM(D216-E216)</f>
        <v>0</v>
      </c>
      <c r="G216" s="8"/>
    </row>
    <row r="217" spans="1:7" x14ac:dyDescent="0.25">
      <c r="A217" s="30" t="s">
        <v>15</v>
      </c>
      <c r="B217" s="30">
        <f t="shared" ref="B217:G217" si="25">SUM(B213:B216)</f>
        <v>0</v>
      </c>
      <c r="C217" s="30">
        <f t="shared" si="25"/>
        <v>0</v>
      </c>
      <c r="D217" s="49">
        <f t="shared" si="25"/>
        <v>0</v>
      </c>
      <c r="E217" s="49">
        <f t="shared" si="25"/>
        <v>0</v>
      </c>
      <c r="F217" s="49">
        <f t="shared" si="25"/>
        <v>0</v>
      </c>
      <c r="G217" s="49">
        <f t="shared" si="25"/>
        <v>0</v>
      </c>
    </row>
    <row r="218" spans="1:7" x14ac:dyDescent="0.25">
      <c r="A218" s="32"/>
      <c r="B218" s="32"/>
      <c r="C218" s="32"/>
      <c r="D218" s="51"/>
      <c r="E218" s="51"/>
      <c r="F218" s="51"/>
      <c r="G218" s="51"/>
    </row>
    <row r="219" spans="1:7" ht="13.5" thickBot="1" x14ac:dyDescent="0.35">
      <c r="A219" s="24" t="s">
        <v>44</v>
      </c>
      <c r="B219" s="24"/>
      <c r="C219" s="32"/>
      <c r="D219" s="51"/>
      <c r="E219" s="51"/>
      <c r="F219" s="51"/>
      <c r="G219" s="51"/>
    </row>
    <row r="220" spans="1:7" ht="13" thickTop="1" x14ac:dyDescent="0.25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" thickBot="1" x14ac:dyDescent="0.3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" thickTop="1" x14ac:dyDescent="0.25">
      <c r="A222" s="26" t="s">
        <v>12</v>
      </c>
      <c r="B222" s="6"/>
      <c r="C222" s="6"/>
      <c r="D222" s="8"/>
      <c r="E222" s="8"/>
      <c r="F222" s="8">
        <f>SUM(D222-E222)</f>
        <v>0</v>
      </c>
      <c r="G222" s="8"/>
    </row>
    <row r="223" spans="1:7" x14ac:dyDescent="0.25">
      <c r="A223" s="26" t="s">
        <v>13</v>
      </c>
      <c r="B223" s="6"/>
      <c r="C223" s="6"/>
      <c r="D223" s="8"/>
      <c r="E223" s="8"/>
      <c r="F223" s="8">
        <f>SUM(D223-E223)</f>
        <v>0</v>
      </c>
      <c r="G223" s="8"/>
    </row>
    <row r="224" spans="1:7" x14ac:dyDescent="0.25">
      <c r="A224" s="30" t="s">
        <v>15</v>
      </c>
      <c r="B224" s="30">
        <f t="shared" ref="B224:G224" si="26">SUM(B222:B223)</f>
        <v>0</v>
      </c>
      <c r="C224" s="30">
        <f t="shared" si="26"/>
        <v>0</v>
      </c>
      <c r="D224" s="49">
        <f t="shared" si="26"/>
        <v>0</v>
      </c>
      <c r="E224" s="49">
        <f t="shared" si="26"/>
        <v>0</v>
      </c>
      <c r="F224" s="49">
        <f t="shared" si="26"/>
        <v>0</v>
      </c>
      <c r="G224" s="49">
        <f t="shared" si="26"/>
        <v>0</v>
      </c>
    </row>
    <row r="225" spans="1:7" x14ac:dyDescent="0.25">
      <c r="A225" s="32"/>
      <c r="B225" s="32"/>
      <c r="C225" s="32"/>
      <c r="D225" s="51"/>
      <c r="E225" s="51"/>
      <c r="F225" s="51"/>
      <c r="G225" s="51"/>
    </row>
    <row r="226" spans="1:7" ht="13.5" thickBot="1" x14ac:dyDescent="0.35">
      <c r="A226" s="24" t="s">
        <v>45</v>
      </c>
      <c r="B226" s="24"/>
      <c r="C226" s="32"/>
      <c r="D226" s="51"/>
      <c r="E226" s="51"/>
      <c r="F226" s="51"/>
      <c r="G226" s="51"/>
    </row>
    <row r="227" spans="1:7" ht="13" thickTop="1" x14ac:dyDescent="0.25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" thickBot="1" x14ac:dyDescent="0.3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" thickTop="1" x14ac:dyDescent="0.25">
      <c r="A229" s="26" t="s">
        <v>12</v>
      </c>
      <c r="B229" s="6"/>
      <c r="C229" s="6"/>
      <c r="D229" s="8"/>
      <c r="E229" s="8"/>
      <c r="F229" s="8">
        <f>SUM(D229-E229)</f>
        <v>0</v>
      </c>
      <c r="G229" s="8"/>
    </row>
    <row r="230" spans="1:7" x14ac:dyDescent="0.25">
      <c r="A230" s="26" t="s">
        <v>13</v>
      </c>
      <c r="B230" s="6"/>
      <c r="C230" s="6"/>
      <c r="D230" s="8"/>
      <c r="E230" s="8"/>
      <c r="F230" s="8">
        <f>SUM(D230-E230)</f>
        <v>0</v>
      </c>
      <c r="G230" s="8"/>
    </row>
    <row r="231" spans="1:7" x14ac:dyDescent="0.25">
      <c r="A231" s="26" t="s">
        <v>16</v>
      </c>
      <c r="B231" s="6"/>
      <c r="C231" s="6"/>
      <c r="D231" s="8"/>
      <c r="E231" s="8"/>
      <c r="F231" s="8">
        <f>SUM(D231-E231)</f>
        <v>0</v>
      </c>
      <c r="G231" s="8"/>
    </row>
    <row r="232" spans="1:7" x14ac:dyDescent="0.25">
      <c r="A232" s="26" t="s">
        <v>17</v>
      </c>
      <c r="B232" s="6"/>
      <c r="C232" s="6"/>
      <c r="D232" s="8"/>
      <c r="E232" s="8"/>
      <c r="F232" s="8">
        <f>SUM(D232-E232)</f>
        <v>0</v>
      </c>
      <c r="G232" s="8"/>
    </row>
    <row r="233" spans="1:7" x14ac:dyDescent="0.25">
      <c r="A233" s="26" t="s">
        <v>14</v>
      </c>
      <c r="B233" s="6"/>
      <c r="C233" s="6"/>
      <c r="D233" s="8"/>
      <c r="E233" s="8"/>
      <c r="F233" s="8">
        <f>SUM(D233-E233)</f>
        <v>0</v>
      </c>
      <c r="G233" s="8"/>
    </row>
    <row r="234" spans="1:7" x14ac:dyDescent="0.25">
      <c r="A234" s="30" t="s">
        <v>15</v>
      </c>
      <c r="B234" s="30">
        <f t="shared" ref="B234:G234" si="27">SUM(B229:B233)</f>
        <v>0</v>
      </c>
      <c r="C234" s="30">
        <f t="shared" si="27"/>
        <v>0</v>
      </c>
      <c r="D234" s="49">
        <f t="shared" si="27"/>
        <v>0</v>
      </c>
      <c r="E234" s="49">
        <f t="shared" si="27"/>
        <v>0</v>
      </c>
      <c r="F234" s="49">
        <f t="shared" si="27"/>
        <v>0</v>
      </c>
      <c r="G234" s="49">
        <f t="shared" si="27"/>
        <v>0</v>
      </c>
    </row>
    <row r="235" spans="1:7" x14ac:dyDescent="0.25">
      <c r="A235" s="32"/>
      <c r="B235" s="32"/>
      <c r="C235" s="32"/>
      <c r="D235" s="51"/>
      <c r="E235" s="51"/>
      <c r="F235" s="51"/>
      <c r="G235" s="51"/>
    </row>
    <row r="236" spans="1:7" ht="13.5" thickBot="1" x14ac:dyDescent="0.35">
      <c r="A236" s="24" t="s">
        <v>46</v>
      </c>
      <c r="B236" s="24"/>
      <c r="C236" s="32"/>
      <c r="D236" s="51"/>
      <c r="E236" s="51"/>
      <c r="F236" s="51"/>
      <c r="G236" s="51"/>
    </row>
    <row r="237" spans="1:7" ht="13" thickTop="1" x14ac:dyDescent="0.25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" thickBot="1" x14ac:dyDescent="0.3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" thickTop="1" x14ac:dyDescent="0.25">
      <c r="A239" s="26" t="s">
        <v>12</v>
      </c>
      <c r="B239" s="6"/>
      <c r="C239" s="6"/>
      <c r="D239" s="8"/>
      <c r="E239" s="8"/>
      <c r="F239" s="8">
        <f>SUM(D239-E239)</f>
        <v>0</v>
      </c>
      <c r="G239" s="8"/>
    </row>
    <row r="240" spans="1:7" x14ac:dyDescent="0.25">
      <c r="A240" s="26" t="s">
        <v>13</v>
      </c>
      <c r="B240" s="6"/>
      <c r="C240" s="6"/>
      <c r="D240" s="8"/>
      <c r="E240" s="8"/>
      <c r="F240" s="8">
        <f>SUM(D240-E240)</f>
        <v>0</v>
      </c>
      <c r="G240" s="8"/>
    </row>
    <row r="241" spans="1:7" x14ac:dyDescent="0.25">
      <c r="A241" s="26" t="s">
        <v>14</v>
      </c>
      <c r="B241" s="6"/>
      <c r="C241" s="6"/>
      <c r="D241" s="8"/>
      <c r="E241" s="8"/>
      <c r="F241" s="8">
        <f>SUM(D241-E241)</f>
        <v>0</v>
      </c>
      <c r="G241" s="8"/>
    </row>
    <row r="242" spans="1:7" x14ac:dyDescent="0.25">
      <c r="A242" s="30" t="s">
        <v>15</v>
      </c>
      <c r="B242" s="30"/>
      <c r="C242" s="30"/>
      <c r="D242" s="49">
        <f t="shared" ref="D242:G242" si="28">SUM(D239:D241)</f>
        <v>0</v>
      </c>
      <c r="E242" s="49">
        <f t="shared" si="28"/>
        <v>0</v>
      </c>
      <c r="F242" s="49">
        <f t="shared" si="28"/>
        <v>0</v>
      </c>
      <c r="G242" s="49">
        <f t="shared" si="28"/>
        <v>0</v>
      </c>
    </row>
    <row r="243" spans="1:7" x14ac:dyDescent="0.25">
      <c r="A243" s="32"/>
      <c r="B243" s="32"/>
      <c r="C243" s="32"/>
      <c r="D243" s="51"/>
      <c r="E243" s="51"/>
      <c r="F243" s="51"/>
      <c r="G243" s="51"/>
    </row>
    <row r="244" spans="1:7" ht="13.5" thickBot="1" x14ac:dyDescent="0.35">
      <c r="A244" s="24" t="s">
        <v>47</v>
      </c>
      <c r="B244" s="24"/>
      <c r="C244" s="32"/>
      <c r="D244" s="51"/>
      <c r="E244" s="51"/>
      <c r="F244" s="51"/>
      <c r="G244" s="51"/>
    </row>
    <row r="245" spans="1:7" ht="13" thickTop="1" x14ac:dyDescent="0.25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" thickBot="1" x14ac:dyDescent="0.3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" thickTop="1" x14ac:dyDescent="0.25">
      <c r="A247" s="26" t="s">
        <v>12</v>
      </c>
      <c r="B247" s="6"/>
      <c r="C247" s="6"/>
      <c r="D247" s="8"/>
      <c r="E247" s="8"/>
      <c r="F247" s="8">
        <f>SUM(D247-E247)</f>
        <v>0</v>
      </c>
      <c r="G247" s="8"/>
    </row>
    <row r="248" spans="1:7" x14ac:dyDescent="0.25">
      <c r="A248" s="26" t="s">
        <v>13</v>
      </c>
      <c r="B248" s="6"/>
      <c r="C248" s="6"/>
      <c r="D248" s="8"/>
      <c r="E248" s="8"/>
      <c r="F248" s="8">
        <f>SUM(D248-E248)</f>
        <v>0</v>
      </c>
      <c r="G248" s="8"/>
    </row>
    <row r="249" spans="1:7" x14ac:dyDescent="0.25">
      <c r="A249" s="26" t="s">
        <v>14</v>
      </c>
      <c r="B249" s="6"/>
      <c r="C249" s="6"/>
      <c r="D249" s="8"/>
      <c r="E249" s="8"/>
      <c r="F249" s="8">
        <f>SUM(D249-E249)</f>
        <v>0</v>
      </c>
      <c r="G249" s="8"/>
    </row>
    <row r="250" spans="1:7" x14ac:dyDescent="0.25">
      <c r="A250" s="30" t="s">
        <v>15</v>
      </c>
      <c r="B250" s="30">
        <f t="shared" ref="B250:G250" si="29">SUM(B247:B249)</f>
        <v>0</v>
      </c>
      <c r="C250" s="30">
        <f t="shared" si="29"/>
        <v>0</v>
      </c>
      <c r="D250" s="49">
        <f t="shared" si="29"/>
        <v>0</v>
      </c>
      <c r="E250" s="49">
        <f t="shared" si="29"/>
        <v>0</v>
      </c>
      <c r="F250" s="49">
        <f t="shared" si="29"/>
        <v>0</v>
      </c>
      <c r="G250" s="49">
        <f t="shared" si="29"/>
        <v>0</v>
      </c>
    </row>
    <row r="251" spans="1:7" x14ac:dyDescent="0.25">
      <c r="A251" s="32"/>
      <c r="B251" s="32"/>
      <c r="C251" s="32"/>
      <c r="D251" s="51"/>
      <c r="E251" s="51"/>
      <c r="F251" s="51"/>
      <c r="G251" s="51"/>
    </row>
    <row r="252" spans="1:7" ht="13.5" thickBot="1" x14ac:dyDescent="0.35">
      <c r="A252" s="24" t="s">
        <v>48</v>
      </c>
      <c r="B252" s="24"/>
      <c r="C252" s="32"/>
      <c r="D252" s="51"/>
      <c r="E252" s="51"/>
      <c r="F252" s="51"/>
      <c r="G252" s="51"/>
    </row>
    <row r="253" spans="1:7" ht="13" thickTop="1" x14ac:dyDescent="0.25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" thickBot="1" x14ac:dyDescent="0.3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" thickTop="1" x14ac:dyDescent="0.25">
      <c r="A255" s="26" t="s">
        <v>12</v>
      </c>
      <c r="B255" s="6"/>
      <c r="C255" s="6"/>
      <c r="D255" s="8"/>
      <c r="E255" s="8"/>
      <c r="F255" s="8">
        <f>SUM(D255-E255)</f>
        <v>0</v>
      </c>
      <c r="G255" s="8"/>
    </row>
    <row r="256" spans="1:7" x14ac:dyDescent="0.25">
      <c r="A256" s="26" t="s">
        <v>13</v>
      </c>
      <c r="B256" s="6"/>
      <c r="C256" s="6"/>
      <c r="D256" s="8"/>
      <c r="E256" s="8"/>
      <c r="F256" s="8">
        <f>SUM(D256-E256)</f>
        <v>0</v>
      </c>
      <c r="G256" s="8"/>
    </row>
    <row r="257" spans="1:7" x14ac:dyDescent="0.25">
      <c r="A257" s="26" t="s">
        <v>14</v>
      </c>
      <c r="B257" s="6"/>
      <c r="C257" s="6"/>
      <c r="D257" s="8"/>
      <c r="E257" s="8"/>
      <c r="F257" s="8">
        <f>SUM(D257-E257)</f>
        <v>0</v>
      </c>
      <c r="G257" s="8"/>
    </row>
    <row r="258" spans="1:7" x14ac:dyDescent="0.25">
      <c r="A258" s="30" t="s">
        <v>15</v>
      </c>
      <c r="B258" s="30">
        <f t="shared" ref="B258:G258" si="30">SUM(B255:B257)</f>
        <v>0</v>
      </c>
      <c r="C258" s="30">
        <f t="shared" si="30"/>
        <v>0</v>
      </c>
      <c r="D258" s="49">
        <f t="shared" si="30"/>
        <v>0</v>
      </c>
      <c r="E258" s="49">
        <f t="shared" si="30"/>
        <v>0</v>
      </c>
      <c r="F258" s="49">
        <f t="shared" si="30"/>
        <v>0</v>
      </c>
      <c r="G258" s="49">
        <f t="shared" si="30"/>
        <v>0</v>
      </c>
    </row>
    <row r="259" spans="1:7" x14ac:dyDescent="0.25">
      <c r="A259" s="14"/>
      <c r="B259" s="14"/>
      <c r="C259" s="14"/>
    </row>
    <row r="260" spans="1:7" ht="15.5" x14ac:dyDescent="0.35">
      <c r="A260" s="79" t="s">
        <v>49</v>
      </c>
      <c r="B260" s="79"/>
      <c r="C260" s="79"/>
      <c r="D260" s="79"/>
      <c r="E260" s="79"/>
    </row>
    <row r="261" spans="1:7" ht="16" thickBot="1" x14ac:dyDescent="0.4">
      <c r="A261" s="18"/>
      <c r="B261" s="18"/>
      <c r="C261" s="18"/>
      <c r="D261" s="56"/>
      <c r="E261" s="56"/>
    </row>
    <row r="262" spans="1:7" ht="13.5" customHeight="1" thickTop="1" x14ac:dyDescent="0.25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" thickBot="1" x14ac:dyDescent="0.3">
      <c r="A263" s="81"/>
      <c r="B263" s="83"/>
      <c r="C263" s="85"/>
      <c r="D263" s="75"/>
      <c r="E263" s="75"/>
      <c r="F263" s="75"/>
      <c r="G263" s="77"/>
    </row>
    <row r="264" spans="1:7" ht="13" thickTop="1" x14ac:dyDescent="0.25"/>
    <row r="265" spans="1:7" x14ac:dyDescent="0.25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0</v>
      </c>
      <c r="E265" s="40">
        <f>SUMIF($A$1:$A$258,"TYPE 1",$E$1:$E$258)</f>
        <v>0</v>
      </c>
      <c r="F265" s="40">
        <f>SUMIF($A$1:$A$258,"TYPE 1",$F$1:$F$258)</f>
        <v>0</v>
      </c>
      <c r="G265" s="40">
        <f>SUMIF($A$1:$A$258,"TYPE 1",$G$1:$G$258)</f>
        <v>0</v>
      </c>
    </row>
    <row r="266" spans="1:7" x14ac:dyDescent="0.25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0</v>
      </c>
      <c r="E266" s="40">
        <f>SUMIF($A$1:$A$258,"TYPE 2",$E$1:$E$258)</f>
        <v>0</v>
      </c>
      <c r="F266" s="40">
        <f>SUMIF($A$1:$A$258,"TYPE 2",$F$1:$F$258)</f>
        <v>0</v>
      </c>
      <c r="G266" s="40">
        <f>SUMIF($A$1:$A$258,"TYPE 2",$G$1:$G$258)</f>
        <v>0</v>
      </c>
    </row>
    <row r="267" spans="1:7" x14ac:dyDescent="0.25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0</v>
      </c>
      <c r="E267" s="40">
        <f>SUMIF($A$1:$A$258,"TYPE 3",$E$1:$E$258)</f>
        <v>0</v>
      </c>
      <c r="F267" s="40">
        <f>SUMIF($A$1:$A$258,"TYPE 3",$F$1:$F$258)</f>
        <v>0</v>
      </c>
      <c r="G267" s="40">
        <f>SUMIF($A$1:$A$258,"TYPE 3",$G$1:$G$258)</f>
        <v>0</v>
      </c>
    </row>
    <row r="268" spans="1:7" x14ac:dyDescent="0.25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0</v>
      </c>
      <c r="E268" s="40">
        <f>SUMIF($A$1:$A$258,"TYPE 4",$E$1:$E$258)</f>
        <v>0</v>
      </c>
      <c r="F268" s="40">
        <f>SUMIF($A$1:$A$258,"TYPE 4",$F$1:$F$258)</f>
        <v>0</v>
      </c>
      <c r="G268" s="40">
        <f>SUMIF($A$1:$A$258,"TYPE 4",$G$1:$G$258)</f>
        <v>0</v>
      </c>
    </row>
    <row r="269" spans="1:7" x14ac:dyDescent="0.25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0</v>
      </c>
      <c r="E269" s="40">
        <f>SUMIF($A$1:$A$258,"TYPE 5",$E$1:$E$258)</f>
        <v>0</v>
      </c>
      <c r="F269" s="40">
        <f>SUMIF($A$1:$A$258,"TYPE 5",$F$1:$F$258)</f>
        <v>0</v>
      </c>
      <c r="G269" s="40">
        <f>SUMIF($A$1:$A$258,"TYPE 5",$G$1:$G$258)</f>
        <v>0</v>
      </c>
    </row>
    <row r="270" spans="1:7" ht="13" thickBot="1" x14ac:dyDescent="0.3">
      <c r="A270" s="13" t="s">
        <v>15</v>
      </c>
      <c r="B270" s="42">
        <f t="shared" ref="B270:F270" si="31">SUM(B265:B269)</f>
        <v>0</v>
      </c>
      <c r="C270" s="42">
        <f t="shared" si="31"/>
        <v>0</v>
      </c>
      <c r="D270" s="57">
        <f t="shared" si="31"/>
        <v>0</v>
      </c>
      <c r="E270" s="57">
        <f t="shared" si="31"/>
        <v>0</v>
      </c>
      <c r="F270" s="57">
        <f t="shared" si="31"/>
        <v>0</v>
      </c>
      <c r="G270" s="57">
        <f>SUM(G265:G269)</f>
        <v>0</v>
      </c>
    </row>
    <row r="271" spans="1:7" ht="13" thickTop="1" x14ac:dyDescent="0.25">
      <c r="A271" s="78"/>
      <c r="B271" s="78"/>
      <c r="C271" s="78"/>
      <c r="D271" s="78"/>
      <c r="E271" s="48"/>
    </row>
    <row r="272" spans="1:7" x14ac:dyDescent="0.25">
      <c r="A272" s="13" t="s">
        <v>57</v>
      </c>
      <c r="B272" s="13"/>
      <c r="C272" s="13"/>
      <c r="D272" s="58"/>
      <c r="E272" s="48"/>
    </row>
    <row r="273" spans="1:1" x14ac:dyDescent="0.25">
      <c r="A273" s="9" t="s">
        <v>58</v>
      </c>
    </row>
    <row r="274" spans="1:1" x14ac:dyDescent="0.25">
      <c r="A274" s="9" t="s">
        <v>59</v>
      </c>
    </row>
    <row r="275" spans="1:1" x14ac:dyDescent="0.25">
      <c r="A275" s="9" t="s">
        <v>60</v>
      </c>
    </row>
    <row r="276" spans="1:1" x14ac:dyDescent="0.25">
      <c r="A276" s="9" t="s">
        <v>61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7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THIRD QUARTER FY 2019
JANUARY - MARCH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view="pageLayout" zoomScale="200" zoomScaleNormal="100" zoomScalePageLayoutView="200" workbookViewId="0">
      <selection activeCell="A171" sqref="A171"/>
    </sheetView>
  </sheetViews>
  <sheetFormatPr defaultRowHeight="12.5" x14ac:dyDescent="0.25"/>
  <cols>
    <col min="1" max="1" width="11.81640625" customWidth="1"/>
    <col min="2" max="2" width="7.453125" bestFit="1" customWidth="1"/>
    <col min="3" max="3" width="7.1796875" bestFit="1" customWidth="1"/>
    <col min="4" max="6" width="15.1796875" style="59" bestFit="1" customWidth="1"/>
    <col min="7" max="7" width="14" style="59" bestFit="1" customWidth="1"/>
  </cols>
  <sheetData>
    <row r="1" spans="1:7" ht="13.5" thickBot="1" x14ac:dyDescent="0.35">
      <c r="A1" s="24" t="s">
        <v>18</v>
      </c>
      <c r="B1" s="24"/>
      <c r="C1" s="9"/>
      <c r="D1" s="40"/>
      <c r="E1" s="40"/>
      <c r="F1" s="40"/>
      <c r="G1" s="43"/>
    </row>
    <row r="2" spans="1:7" ht="13" thickTop="1" x14ac:dyDescent="0.25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</row>
    <row r="3" spans="1:7" ht="13" thickBot="1" x14ac:dyDescent="0.3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7" ht="13" thickTop="1" x14ac:dyDescent="0.25">
      <c r="A4" s="14" t="s">
        <v>12</v>
      </c>
      <c r="B4" s="6"/>
      <c r="C4" s="6"/>
      <c r="D4" s="65"/>
      <c r="E4" s="65"/>
      <c r="F4" s="8">
        <f>SUM(D4-E4)</f>
        <v>0</v>
      </c>
      <c r="G4" s="65"/>
    </row>
    <row r="5" spans="1:7" x14ac:dyDescent="0.25">
      <c r="A5" s="14" t="s">
        <v>13</v>
      </c>
      <c r="B5" s="6"/>
      <c r="C5" s="6"/>
      <c r="D5" s="65"/>
      <c r="E5" s="65"/>
      <c r="F5" s="8">
        <f>SUM(D5-E5)</f>
        <v>0</v>
      </c>
      <c r="G5" s="65"/>
    </row>
    <row r="6" spans="1:7" x14ac:dyDescent="0.25">
      <c r="A6" s="26" t="s">
        <v>14</v>
      </c>
      <c r="B6" s="6"/>
      <c r="C6" s="6"/>
      <c r="D6" s="65"/>
      <c r="E6" s="65"/>
      <c r="F6" s="8">
        <f>SUM(D6-E6)</f>
        <v>0</v>
      </c>
      <c r="G6" s="65"/>
    </row>
    <row r="7" spans="1:7" x14ac:dyDescent="0.25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</row>
    <row r="8" spans="1:7" x14ac:dyDescent="0.25">
      <c r="A8" s="26"/>
      <c r="B8" s="26"/>
      <c r="C8" s="26"/>
      <c r="D8" s="50"/>
      <c r="E8" s="50"/>
      <c r="F8" s="50"/>
      <c r="G8" s="50"/>
    </row>
    <row r="9" spans="1:7" ht="13.5" thickBot="1" x14ac:dyDescent="0.35">
      <c r="A9" s="24" t="s">
        <v>19</v>
      </c>
      <c r="B9" s="24"/>
      <c r="C9" s="32"/>
      <c r="D9" s="51"/>
      <c r="E9" s="51"/>
      <c r="F9" s="51"/>
      <c r="G9" s="51"/>
    </row>
    <row r="10" spans="1:7" ht="13" thickTop="1" x14ac:dyDescent="0.25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7" ht="13" thickBot="1" x14ac:dyDescent="0.3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7" ht="13" thickTop="1" x14ac:dyDescent="0.25">
      <c r="A12" s="26" t="s">
        <v>12</v>
      </c>
      <c r="B12" s="66"/>
      <c r="C12" s="66"/>
      <c r="D12" s="65"/>
      <c r="E12" s="65"/>
      <c r="F12" s="29">
        <f>SUM(D12-E12)</f>
        <v>0</v>
      </c>
      <c r="G12" s="65"/>
    </row>
    <row r="13" spans="1:7" x14ac:dyDescent="0.25">
      <c r="A13" s="26" t="s">
        <v>13</v>
      </c>
      <c r="B13" s="66"/>
      <c r="C13" s="66"/>
      <c r="D13" s="65"/>
      <c r="E13" s="65"/>
      <c r="F13" s="29">
        <f>SUM(D13-E13)</f>
        <v>0</v>
      </c>
      <c r="G13" s="65"/>
    </row>
    <row r="14" spans="1:7" x14ac:dyDescent="0.25">
      <c r="A14" s="26" t="s">
        <v>14</v>
      </c>
      <c r="B14" s="66"/>
      <c r="C14" s="66"/>
      <c r="D14" s="65"/>
      <c r="E14" s="65"/>
      <c r="F14" s="39">
        <f>SUM(D14-E14)</f>
        <v>0</v>
      </c>
      <c r="G14" s="65"/>
    </row>
    <row r="15" spans="1:7" x14ac:dyDescent="0.25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0</v>
      </c>
      <c r="E15" s="49">
        <f t="shared" si="1"/>
        <v>0</v>
      </c>
      <c r="F15" s="49">
        <f t="shared" si="1"/>
        <v>0</v>
      </c>
      <c r="G15" s="49">
        <f t="shared" si="1"/>
        <v>0</v>
      </c>
    </row>
    <row r="16" spans="1:7" x14ac:dyDescent="0.25">
      <c r="A16" s="26"/>
      <c r="B16" s="26"/>
      <c r="C16" s="26"/>
      <c r="D16" s="50"/>
      <c r="E16" s="50"/>
      <c r="F16" s="50"/>
      <c r="G16" s="50"/>
    </row>
    <row r="17" spans="1:7" ht="13.5" thickBot="1" x14ac:dyDescent="0.35">
      <c r="A17" s="24" t="s">
        <v>20</v>
      </c>
      <c r="B17" s="24"/>
      <c r="C17" s="32"/>
      <c r="D17" s="51"/>
      <c r="E17" s="51"/>
      <c r="F17" s="51"/>
      <c r="G17" s="51"/>
    </row>
    <row r="18" spans="1:7" ht="13" thickTop="1" x14ac:dyDescent="0.25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" thickBot="1" x14ac:dyDescent="0.3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" thickTop="1" x14ac:dyDescent="0.25">
      <c r="A20" s="26" t="s">
        <v>12</v>
      </c>
      <c r="B20" s="66"/>
      <c r="C20" s="66"/>
      <c r="D20" s="65"/>
      <c r="E20" s="65"/>
      <c r="F20" s="8">
        <f>SUM(D20-E20)</f>
        <v>0</v>
      </c>
      <c r="G20" s="65"/>
    </row>
    <row r="21" spans="1:7" x14ac:dyDescent="0.25">
      <c r="A21" s="26" t="s">
        <v>13</v>
      </c>
      <c r="B21" s="66"/>
      <c r="C21" s="66"/>
      <c r="D21" s="65"/>
      <c r="E21" s="65"/>
      <c r="F21" s="8">
        <f>SUM(D21-E21)</f>
        <v>0</v>
      </c>
      <c r="G21" s="65"/>
    </row>
    <row r="22" spans="1:7" x14ac:dyDescent="0.25">
      <c r="A22" s="26" t="s">
        <v>14</v>
      </c>
      <c r="B22" s="66"/>
      <c r="C22" s="66"/>
      <c r="D22" s="65"/>
      <c r="E22" s="65"/>
      <c r="F22" s="8">
        <f>SUM(D22-E22)</f>
        <v>0</v>
      </c>
      <c r="G22" s="65"/>
    </row>
    <row r="23" spans="1:7" x14ac:dyDescent="0.25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0</v>
      </c>
      <c r="E23" s="49">
        <f t="shared" si="2"/>
        <v>0</v>
      </c>
      <c r="F23" s="49">
        <f t="shared" si="2"/>
        <v>0</v>
      </c>
      <c r="G23" s="49">
        <f t="shared" si="2"/>
        <v>0</v>
      </c>
    </row>
    <row r="24" spans="1:7" x14ac:dyDescent="0.25">
      <c r="A24" s="32"/>
      <c r="B24" s="32"/>
      <c r="C24" s="32"/>
      <c r="D24" s="51"/>
      <c r="E24" s="51"/>
      <c r="F24" s="51"/>
      <c r="G24" s="51"/>
    </row>
    <row r="25" spans="1:7" ht="13.5" thickBot="1" x14ac:dyDescent="0.35">
      <c r="A25" s="24" t="s">
        <v>21</v>
      </c>
      <c r="B25" s="24"/>
      <c r="C25" s="32"/>
      <c r="D25" s="51"/>
      <c r="E25" s="51"/>
      <c r="F25" s="51"/>
      <c r="G25" s="51"/>
    </row>
    <row r="26" spans="1:7" ht="13" thickTop="1" x14ac:dyDescent="0.25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" thickBot="1" x14ac:dyDescent="0.3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" thickTop="1" x14ac:dyDescent="0.25">
      <c r="A28" s="26" t="s">
        <v>12</v>
      </c>
      <c r="B28" s="66"/>
      <c r="C28" s="66"/>
      <c r="D28" s="65"/>
      <c r="E28" s="65"/>
      <c r="F28" s="8">
        <f>SUM(D28-E28)</f>
        <v>0</v>
      </c>
      <c r="G28" s="65"/>
    </row>
    <row r="29" spans="1:7" x14ac:dyDescent="0.25">
      <c r="A29" s="26" t="s">
        <v>13</v>
      </c>
      <c r="B29" s="66"/>
      <c r="C29" s="66"/>
      <c r="D29" s="65"/>
      <c r="E29" s="65"/>
      <c r="F29" s="8">
        <f>SUM(D29-E29)</f>
        <v>0</v>
      </c>
      <c r="G29" s="65"/>
    </row>
    <row r="30" spans="1:7" x14ac:dyDescent="0.25">
      <c r="A30" s="26" t="s">
        <v>16</v>
      </c>
      <c r="B30" s="66"/>
      <c r="C30" s="66"/>
      <c r="D30" s="65"/>
      <c r="E30" s="65"/>
      <c r="F30" s="8">
        <f>SUM(D30-E30)</f>
        <v>0</v>
      </c>
      <c r="G30" s="65"/>
    </row>
    <row r="31" spans="1:7" x14ac:dyDescent="0.25">
      <c r="A31" s="26" t="s">
        <v>14</v>
      </c>
      <c r="B31" s="66"/>
      <c r="C31" s="66"/>
      <c r="D31" s="65"/>
      <c r="E31" s="65"/>
      <c r="F31" s="8">
        <f>SUM(D31-E31)</f>
        <v>0</v>
      </c>
      <c r="G31" s="65"/>
    </row>
    <row r="32" spans="1:7" x14ac:dyDescent="0.25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0</v>
      </c>
      <c r="E32" s="49">
        <f t="shared" si="3"/>
        <v>0</v>
      </c>
      <c r="F32" s="49">
        <f t="shared" si="3"/>
        <v>0</v>
      </c>
      <c r="G32" s="49">
        <f t="shared" si="3"/>
        <v>0</v>
      </c>
    </row>
    <row r="33" spans="1:7" x14ac:dyDescent="0.25">
      <c r="A33" s="32"/>
      <c r="B33" s="32"/>
      <c r="C33" s="32"/>
      <c r="D33" s="51"/>
      <c r="E33" s="51"/>
      <c r="F33" s="51"/>
      <c r="G33" s="51"/>
    </row>
    <row r="34" spans="1:7" ht="13.5" thickBot="1" x14ac:dyDescent="0.35">
      <c r="A34" s="24" t="s">
        <v>22</v>
      </c>
      <c r="B34" s="24"/>
      <c r="C34" s="32"/>
      <c r="D34" s="51"/>
      <c r="E34" s="51"/>
      <c r="F34" s="51"/>
      <c r="G34" s="51"/>
    </row>
    <row r="35" spans="1:7" ht="13" thickTop="1" x14ac:dyDescent="0.25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" thickBot="1" x14ac:dyDescent="0.3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" thickTop="1" x14ac:dyDescent="0.25">
      <c r="A37" s="26" t="s">
        <v>12</v>
      </c>
      <c r="B37" s="66"/>
      <c r="C37" s="66"/>
      <c r="D37" s="65"/>
      <c r="E37" s="65"/>
      <c r="F37" s="8">
        <f>SUM(D37-E37)</f>
        <v>0</v>
      </c>
      <c r="G37" s="65"/>
    </row>
    <row r="38" spans="1:7" x14ac:dyDescent="0.25">
      <c r="A38" s="26" t="s">
        <v>13</v>
      </c>
      <c r="B38" s="66"/>
      <c r="C38" s="66"/>
      <c r="D38" s="65"/>
      <c r="E38" s="65"/>
      <c r="F38" s="8">
        <f>SUM(D38-E38)</f>
        <v>0</v>
      </c>
      <c r="G38" s="65"/>
    </row>
    <row r="39" spans="1:7" x14ac:dyDescent="0.25">
      <c r="A39" s="26" t="s">
        <v>16</v>
      </c>
      <c r="B39" s="66"/>
      <c r="C39" s="66"/>
      <c r="D39" s="65"/>
      <c r="E39" s="65"/>
      <c r="F39" s="8">
        <f>SUM(D39-E39)</f>
        <v>0</v>
      </c>
      <c r="G39" s="65"/>
    </row>
    <row r="40" spans="1:7" x14ac:dyDescent="0.25">
      <c r="A40" s="26" t="s">
        <v>14</v>
      </c>
      <c r="B40" s="66"/>
      <c r="C40" s="66"/>
      <c r="D40" s="65"/>
      <c r="E40" s="65"/>
      <c r="F40" s="8">
        <f>SUM(D40-E40)</f>
        <v>0</v>
      </c>
      <c r="G40" s="65"/>
    </row>
    <row r="41" spans="1:7" x14ac:dyDescent="0.25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0</v>
      </c>
      <c r="E41" s="49">
        <f t="shared" si="4"/>
        <v>0</v>
      </c>
      <c r="F41" s="49">
        <f t="shared" si="4"/>
        <v>0</v>
      </c>
      <c r="G41" s="49">
        <f t="shared" si="4"/>
        <v>0</v>
      </c>
    </row>
    <row r="42" spans="1:7" x14ac:dyDescent="0.25">
      <c r="A42" s="32"/>
      <c r="B42" s="32"/>
      <c r="C42" s="32"/>
      <c r="D42" s="51"/>
      <c r="E42" s="51"/>
      <c r="F42" s="51"/>
      <c r="G42" s="51"/>
    </row>
    <row r="43" spans="1:7" ht="13.5" thickBot="1" x14ac:dyDescent="0.35">
      <c r="A43" s="27" t="s">
        <v>23</v>
      </c>
      <c r="B43" s="24"/>
      <c r="C43" s="32"/>
      <c r="D43" s="51"/>
      <c r="E43" s="51"/>
      <c r="F43" s="51"/>
      <c r="G43" s="51"/>
    </row>
    <row r="44" spans="1:7" ht="13" thickTop="1" x14ac:dyDescent="0.25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" thickBot="1" x14ac:dyDescent="0.3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" thickTop="1" x14ac:dyDescent="0.25">
      <c r="A46" s="26" t="s">
        <v>12</v>
      </c>
      <c r="B46" s="66"/>
      <c r="C46" s="66"/>
      <c r="D46" s="65"/>
      <c r="E46" s="65"/>
      <c r="F46" s="8">
        <f>SUM(D46-E46)</f>
        <v>0</v>
      </c>
      <c r="G46" s="65"/>
    </row>
    <row r="47" spans="1:7" x14ac:dyDescent="0.25">
      <c r="A47" s="26" t="s">
        <v>13</v>
      </c>
      <c r="B47" s="66"/>
      <c r="C47" s="66"/>
      <c r="D47" s="65"/>
      <c r="E47" s="65"/>
      <c r="F47" s="8">
        <f>SUM(D47-E47)</f>
        <v>0</v>
      </c>
      <c r="G47" s="65"/>
    </row>
    <row r="48" spans="1:7" x14ac:dyDescent="0.25">
      <c r="A48" s="26" t="s">
        <v>14</v>
      </c>
      <c r="B48" s="66"/>
      <c r="C48" s="66"/>
      <c r="D48" s="65"/>
      <c r="E48" s="65"/>
      <c r="F48" s="8">
        <f>SUM(D48-E48)</f>
        <v>0</v>
      </c>
      <c r="G48" s="65"/>
    </row>
    <row r="49" spans="1:7" x14ac:dyDescent="0.25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0</v>
      </c>
      <c r="E49" s="49">
        <f t="shared" si="5"/>
        <v>0</v>
      </c>
      <c r="F49" s="49">
        <f t="shared" si="5"/>
        <v>0</v>
      </c>
      <c r="G49" s="49">
        <f t="shared" si="5"/>
        <v>0</v>
      </c>
    </row>
    <row r="50" spans="1:7" x14ac:dyDescent="0.25">
      <c r="A50" s="32"/>
      <c r="B50" s="32"/>
      <c r="C50" s="32"/>
      <c r="D50" s="51"/>
      <c r="E50" s="51"/>
      <c r="F50" s="51"/>
      <c r="G50" s="51"/>
    </row>
    <row r="51" spans="1:7" ht="13.5" thickBot="1" x14ac:dyDescent="0.35">
      <c r="A51" s="24" t="s">
        <v>24</v>
      </c>
      <c r="B51" s="24"/>
      <c r="C51" s="32"/>
      <c r="D51" s="51"/>
      <c r="E51" s="51"/>
      <c r="F51" s="51"/>
      <c r="G51" s="51"/>
    </row>
    <row r="52" spans="1:7" ht="13" thickTop="1" x14ac:dyDescent="0.25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" thickBot="1" x14ac:dyDescent="0.3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" thickTop="1" x14ac:dyDescent="0.25">
      <c r="A54" s="26" t="s">
        <v>12</v>
      </c>
      <c r="B54" s="61"/>
      <c r="C54" s="6"/>
      <c r="D54" s="65"/>
      <c r="E54" s="65"/>
      <c r="F54" s="8">
        <f>SUM(D54-E54)</f>
        <v>0</v>
      </c>
      <c r="G54" s="65"/>
    </row>
    <row r="55" spans="1:7" x14ac:dyDescent="0.25">
      <c r="A55" s="26" t="s">
        <v>13</v>
      </c>
      <c r="B55" s="61"/>
      <c r="C55" s="6"/>
      <c r="D55" s="65"/>
      <c r="E55" s="65"/>
      <c r="F55" s="8">
        <f>SUM(D55-E55)</f>
        <v>0</v>
      </c>
      <c r="G55" s="65"/>
    </row>
    <row r="56" spans="1:7" x14ac:dyDescent="0.25">
      <c r="A56" s="26" t="s">
        <v>16</v>
      </c>
      <c r="B56" s="61"/>
      <c r="C56" s="6"/>
      <c r="D56" s="65"/>
      <c r="E56" s="65"/>
      <c r="F56" s="8">
        <f>SUM(D56-E56)</f>
        <v>0</v>
      </c>
      <c r="G56" s="65"/>
    </row>
    <row r="57" spans="1:7" x14ac:dyDescent="0.25">
      <c r="A57" s="30" t="s">
        <v>15</v>
      </c>
      <c r="B57" s="30">
        <f>SUM(B54:B56)</f>
        <v>0</v>
      </c>
      <c r="C57" s="30">
        <f>SUM(C54:C56)</f>
        <v>0</v>
      </c>
      <c r="D57" s="49">
        <f>SUM(D54:D56)</f>
        <v>0</v>
      </c>
      <c r="E57" s="49">
        <f t="shared" ref="E57:G57" si="6">SUM(E54:E56)</f>
        <v>0</v>
      </c>
      <c r="F57" s="49">
        <f t="shared" si="6"/>
        <v>0</v>
      </c>
      <c r="G57" s="49">
        <f t="shared" si="6"/>
        <v>0</v>
      </c>
    </row>
    <row r="58" spans="1:7" x14ac:dyDescent="0.25">
      <c r="A58" s="32"/>
      <c r="B58" s="32"/>
      <c r="C58" s="32"/>
      <c r="D58" s="51"/>
      <c r="E58" s="51"/>
      <c r="F58" s="51"/>
      <c r="G58" s="51"/>
    </row>
    <row r="59" spans="1:7" ht="13.5" thickBot="1" x14ac:dyDescent="0.35">
      <c r="A59" s="24" t="s">
        <v>25</v>
      </c>
      <c r="B59" s="24"/>
      <c r="C59" s="32"/>
      <c r="D59" s="51"/>
      <c r="E59" s="51"/>
      <c r="F59" s="51"/>
      <c r="G59" s="51"/>
    </row>
    <row r="60" spans="1:7" ht="13" thickTop="1" x14ac:dyDescent="0.25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" thickBot="1" x14ac:dyDescent="0.3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" thickTop="1" x14ac:dyDescent="0.25">
      <c r="A62" s="26" t="s">
        <v>12</v>
      </c>
      <c r="B62" s="6"/>
      <c r="C62" s="6"/>
      <c r="D62" s="65"/>
      <c r="E62" s="65"/>
      <c r="F62" s="8">
        <f>SUM(D62-E62)</f>
        <v>0</v>
      </c>
      <c r="G62" s="8"/>
    </row>
    <row r="63" spans="1:7" x14ac:dyDescent="0.25">
      <c r="A63" s="26" t="s">
        <v>14</v>
      </c>
      <c r="B63" s="6"/>
      <c r="C63" s="6"/>
      <c r="D63" s="65"/>
      <c r="E63" s="65"/>
      <c r="F63" s="8">
        <f>SUM(D63-E63)</f>
        <v>0</v>
      </c>
      <c r="G63" s="8"/>
    </row>
    <row r="64" spans="1:7" x14ac:dyDescent="0.25">
      <c r="A64" s="30" t="s">
        <v>15</v>
      </c>
      <c r="B64" s="30">
        <f t="shared" ref="B64:G64" si="7">SUM(B62:B63)</f>
        <v>0</v>
      </c>
      <c r="C64" s="30">
        <f t="shared" si="7"/>
        <v>0</v>
      </c>
      <c r="D64" s="49">
        <f t="shared" si="7"/>
        <v>0</v>
      </c>
      <c r="E64" s="49">
        <f t="shared" si="7"/>
        <v>0</v>
      </c>
      <c r="F64" s="49">
        <f t="shared" si="7"/>
        <v>0</v>
      </c>
      <c r="G64" s="49">
        <f t="shared" si="7"/>
        <v>0</v>
      </c>
    </row>
    <row r="65" spans="1:7" x14ac:dyDescent="0.25">
      <c r="A65" s="32"/>
      <c r="B65" s="32"/>
      <c r="C65" s="32"/>
      <c r="D65" s="51"/>
      <c r="E65" s="51"/>
      <c r="F65" s="51"/>
      <c r="G65" s="51"/>
    </row>
    <row r="66" spans="1:7" ht="13.5" thickBot="1" x14ac:dyDescent="0.35">
      <c r="A66" s="24" t="s">
        <v>26</v>
      </c>
      <c r="B66" s="24"/>
      <c r="C66" s="32"/>
      <c r="D66" s="51"/>
      <c r="E66" s="51"/>
      <c r="F66" s="51"/>
      <c r="G66" s="51"/>
    </row>
    <row r="67" spans="1:7" ht="13" thickTop="1" x14ac:dyDescent="0.25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" thickBot="1" x14ac:dyDescent="0.3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" thickTop="1" x14ac:dyDescent="0.25">
      <c r="A69" s="26" t="s">
        <v>12</v>
      </c>
      <c r="B69" s="66"/>
      <c r="C69" s="66"/>
      <c r="D69" s="65"/>
      <c r="E69" s="65"/>
      <c r="F69" s="8">
        <f>SUM(D69-E69)</f>
        <v>0</v>
      </c>
      <c r="G69" s="65"/>
    </row>
    <row r="70" spans="1:7" x14ac:dyDescent="0.25">
      <c r="A70" s="26" t="s">
        <v>13</v>
      </c>
      <c r="B70" s="66"/>
      <c r="C70" s="66"/>
      <c r="D70" s="65"/>
      <c r="E70" s="65"/>
      <c r="F70" s="8">
        <f>SUM(D70-E70)</f>
        <v>0</v>
      </c>
      <c r="G70" s="65"/>
    </row>
    <row r="71" spans="1:7" x14ac:dyDescent="0.25">
      <c r="A71" s="26" t="s">
        <v>14</v>
      </c>
      <c r="B71" s="66"/>
      <c r="C71" s="66"/>
      <c r="D71" s="65"/>
      <c r="E71" s="65"/>
      <c r="F71" s="8">
        <f>SUM(D71-E71)</f>
        <v>0</v>
      </c>
      <c r="G71" s="65"/>
    </row>
    <row r="72" spans="1:7" x14ac:dyDescent="0.25">
      <c r="A72" s="30" t="s">
        <v>15</v>
      </c>
      <c r="B72" s="30">
        <f t="shared" ref="B72:G72" si="8">SUM(B69:B71)</f>
        <v>0</v>
      </c>
      <c r="C72" s="30">
        <f t="shared" si="8"/>
        <v>0</v>
      </c>
      <c r="D72" s="49">
        <f t="shared" si="8"/>
        <v>0</v>
      </c>
      <c r="E72" s="49">
        <f t="shared" si="8"/>
        <v>0</v>
      </c>
      <c r="F72" s="49">
        <f t="shared" si="8"/>
        <v>0</v>
      </c>
      <c r="G72" s="49">
        <f t="shared" si="8"/>
        <v>0</v>
      </c>
    </row>
    <row r="73" spans="1:7" x14ac:dyDescent="0.25">
      <c r="A73" s="32"/>
      <c r="B73" s="32"/>
      <c r="C73" s="32"/>
      <c r="D73" s="51"/>
      <c r="E73" s="51"/>
      <c r="F73" s="51"/>
      <c r="G73" s="51"/>
    </row>
    <row r="74" spans="1:7" ht="13.5" thickBot="1" x14ac:dyDescent="0.35">
      <c r="A74" s="24" t="s">
        <v>27</v>
      </c>
      <c r="B74" s="24"/>
      <c r="C74" s="32"/>
      <c r="D74" s="51"/>
      <c r="E74" s="51"/>
      <c r="F74" s="51"/>
      <c r="G74" s="51"/>
    </row>
    <row r="75" spans="1:7" ht="13" thickTop="1" x14ac:dyDescent="0.25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" thickBot="1" x14ac:dyDescent="0.3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" thickTop="1" x14ac:dyDescent="0.25">
      <c r="A77" s="26" t="s">
        <v>12</v>
      </c>
      <c r="B77" s="66"/>
      <c r="C77" s="66"/>
      <c r="D77" s="65"/>
      <c r="E77" s="65"/>
      <c r="F77" s="1">
        <f>SUM(D77-E77)</f>
        <v>0</v>
      </c>
      <c r="G77" s="65"/>
    </row>
    <row r="78" spans="1:7" x14ac:dyDescent="0.25">
      <c r="A78" s="26" t="s">
        <v>13</v>
      </c>
      <c r="B78" s="66"/>
      <c r="C78" s="66"/>
      <c r="D78" s="65"/>
      <c r="E78" s="65"/>
      <c r="F78" s="1">
        <f>SUM(D78-E78)</f>
        <v>0</v>
      </c>
      <c r="G78" s="65"/>
    </row>
    <row r="79" spans="1:7" ht="14" x14ac:dyDescent="0.4">
      <c r="A79" s="26" t="s">
        <v>14</v>
      </c>
      <c r="B79" s="66"/>
      <c r="C79" s="66"/>
      <c r="D79" s="65"/>
      <c r="E79" s="65"/>
      <c r="F79" s="2">
        <f>SUM(D79-E79)</f>
        <v>0</v>
      </c>
      <c r="G79" s="65"/>
    </row>
    <row r="80" spans="1:7" x14ac:dyDescent="0.25">
      <c r="A80" s="30" t="s">
        <v>15</v>
      </c>
      <c r="B80" s="30">
        <f t="shared" ref="B80:G80" si="9">SUM(B77:B79)</f>
        <v>0</v>
      </c>
      <c r="C80" s="30">
        <f t="shared" si="9"/>
        <v>0</v>
      </c>
      <c r="D80" s="49">
        <f t="shared" si="9"/>
        <v>0</v>
      </c>
      <c r="E80" s="49">
        <f t="shared" si="9"/>
        <v>0</v>
      </c>
      <c r="F80" s="49">
        <f t="shared" si="9"/>
        <v>0</v>
      </c>
      <c r="G80" s="49">
        <f t="shared" si="9"/>
        <v>0</v>
      </c>
    </row>
    <row r="81" spans="1:7" x14ac:dyDescent="0.25">
      <c r="A81" s="32"/>
      <c r="B81" s="32"/>
      <c r="C81" s="32"/>
      <c r="D81" s="51"/>
      <c r="E81" s="51"/>
      <c r="F81" s="51"/>
      <c r="G81" s="51"/>
    </row>
    <row r="82" spans="1:7" ht="13.5" thickBot="1" x14ac:dyDescent="0.35">
      <c r="A82" s="24" t="s">
        <v>28</v>
      </c>
      <c r="B82" s="24"/>
      <c r="C82" s="32"/>
      <c r="D82" s="51"/>
      <c r="E82" s="51"/>
      <c r="F82" s="51"/>
      <c r="G82" s="51"/>
    </row>
    <row r="83" spans="1:7" ht="13" thickTop="1" x14ac:dyDescent="0.25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" thickBot="1" x14ac:dyDescent="0.3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" thickTop="1" x14ac:dyDescent="0.25">
      <c r="A85" s="26" t="s">
        <v>12</v>
      </c>
      <c r="B85" s="66"/>
      <c r="C85" s="66"/>
      <c r="D85" s="65"/>
      <c r="E85" s="65"/>
      <c r="F85" s="8">
        <f>SUM(D85-E85)</f>
        <v>0</v>
      </c>
      <c r="G85" s="65"/>
    </row>
    <row r="86" spans="1:7" x14ac:dyDescent="0.25">
      <c r="A86" s="26" t="s">
        <v>13</v>
      </c>
      <c r="B86" s="66"/>
      <c r="C86" s="66"/>
      <c r="D86" s="65"/>
      <c r="E86" s="65"/>
      <c r="F86" s="8">
        <f>SUM(D86-E86)</f>
        <v>0</v>
      </c>
      <c r="G86" s="65"/>
    </row>
    <row r="87" spans="1:7" x14ac:dyDescent="0.25">
      <c r="A87" s="26" t="s">
        <v>16</v>
      </c>
      <c r="B87" s="66"/>
      <c r="C87" s="66"/>
      <c r="D87" s="65"/>
      <c r="E87" s="65"/>
      <c r="F87" s="8">
        <f>SUM(D87-E87)</f>
        <v>0</v>
      </c>
      <c r="G87" s="65"/>
    </row>
    <row r="88" spans="1:7" x14ac:dyDescent="0.25">
      <c r="A88" s="26" t="s">
        <v>17</v>
      </c>
      <c r="B88" s="66"/>
      <c r="C88" s="66"/>
      <c r="D88" s="65"/>
      <c r="E88" s="65"/>
      <c r="F88" s="8">
        <f>SUM(D88-E88)</f>
        <v>0</v>
      </c>
      <c r="G88" s="65"/>
    </row>
    <row r="89" spans="1:7" x14ac:dyDescent="0.25">
      <c r="A89" s="26" t="s">
        <v>14</v>
      </c>
      <c r="B89" s="66"/>
      <c r="C89" s="66"/>
      <c r="D89" s="65"/>
      <c r="E89" s="65"/>
      <c r="F89" s="8">
        <f>SUM(D89-E89)</f>
        <v>0</v>
      </c>
      <c r="G89" s="65"/>
    </row>
    <row r="90" spans="1:7" x14ac:dyDescent="0.25">
      <c r="A90" s="30" t="s">
        <v>15</v>
      </c>
      <c r="B90" s="30">
        <f t="shared" ref="B90:G90" si="10">SUM(B85:B89)</f>
        <v>0</v>
      </c>
      <c r="C90" s="30">
        <f t="shared" si="10"/>
        <v>0</v>
      </c>
      <c r="D90" s="49">
        <f t="shared" si="10"/>
        <v>0</v>
      </c>
      <c r="E90" s="49">
        <f t="shared" si="10"/>
        <v>0</v>
      </c>
      <c r="F90" s="49">
        <f t="shared" si="10"/>
        <v>0</v>
      </c>
      <c r="G90" s="49">
        <f t="shared" si="10"/>
        <v>0</v>
      </c>
    </row>
    <row r="91" spans="1:7" x14ac:dyDescent="0.25">
      <c r="A91" s="32"/>
      <c r="B91" s="32"/>
      <c r="C91" s="32"/>
      <c r="D91" s="51"/>
      <c r="E91" s="51"/>
      <c r="F91" s="51"/>
      <c r="G91" s="51"/>
    </row>
    <row r="92" spans="1:7" ht="13.5" thickBot="1" x14ac:dyDescent="0.35">
      <c r="A92" s="24" t="s">
        <v>29</v>
      </c>
      <c r="B92" s="24"/>
      <c r="C92" s="32"/>
      <c r="D92" s="51"/>
      <c r="E92" s="51"/>
      <c r="F92" s="51"/>
      <c r="G92" s="51"/>
    </row>
    <row r="93" spans="1:7" ht="13" thickTop="1" x14ac:dyDescent="0.25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" thickBot="1" x14ac:dyDescent="0.3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" thickTop="1" x14ac:dyDescent="0.25">
      <c r="A95" s="26" t="s">
        <v>12</v>
      </c>
      <c r="B95" s="66"/>
      <c r="C95" s="66"/>
      <c r="D95" s="65"/>
      <c r="E95" s="65"/>
      <c r="F95" s="8">
        <f>SUM(D95-E95)</f>
        <v>0</v>
      </c>
      <c r="G95" s="65"/>
    </row>
    <row r="96" spans="1:7" x14ac:dyDescent="0.25">
      <c r="A96" s="26" t="s">
        <v>13</v>
      </c>
      <c r="B96" s="66"/>
      <c r="C96" s="66"/>
      <c r="D96" s="65"/>
      <c r="E96" s="65"/>
      <c r="F96" s="8">
        <f>SUM(D96-E96)</f>
        <v>0</v>
      </c>
      <c r="G96" s="65"/>
    </row>
    <row r="97" spans="1:7" x14ac:dyDescent="0.25">
      <c r="A97" s="26" t="s">
        <v>14</v>
      </c>
      <c r="B97" s="66"/>
      <c r="C97" s="66"/>
      <c r="D97" s="65"/>
      <c r="E97" s="65"/>
      <c r="F97" s="8">
        <f>SUM(D97-E97)</f>
        <v>0</v>
      </c>
      <c r="G97" s="65"/>
    </row>
    <row r="98" spans="1:7" x14ac:dyDescent="0.25">
      <c r="A98" s="30" t="s">
        <v>15</v>
      </c>
      <c r="B98" s="30">
        <f t="shared" ref="B98:G98" si="11">SUM(B95:B97)</f>
        <v>0</v>
      </c>
      <c r="C98" s="30">
        <f t="shared" si="11"/>
        <v>0</v>
      </c>
      <c r="D98" s="49">
        <f t="shared" si="11"/>
        <v>0</v>
      </c>
      <c r="E98" s="49">
        <f t="shared" si="11"/>
        <v>0</v>
      </c>
      <c r="F98" s="49">
        <f t="shared" si="11"/>
        <v>0</v>
      </c>
      <c r="G98" s="49">
        <f t="shared" si="11"/>
        <v>0</v>
      </c>
    </row>
    <row r="99" spans="1:7" x14ac:dyDescent="0.25">
      <c r="A99" s="32"/>
      <c r="B99" s="32"/>
      <c r="C99" s="32"/>
      <c r="D99" s="51"/>
      <c r="E99" s="51"/>
      <c r="F99" s="51"/>
      <c r="G99" s="51"/>
    </row>
    <row r="100" spans="1:7" ht="13.5" thickBot="1" x14ac:dyDescent="0.35">
      <c r="A100" s="24" t="s">
        <v>30</v>
      </c>
      <c r="B100" s="24"/>
      <c r="C100" s="32"/>
      <c r="D100" s="51"/>
      <c r="E100" s="51"/>
      <c r="F100" s="51"/>
      <c r="G100" s="51"/>
    </row>
    <row r="101" spans="1:7" ht="13" thickTop="1" x14ac:dyDescent="0.25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" thickBot="1" x14ac:dyDescent="0.3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" thickTop="1" x14ac:dyDescent="0.25">
      <c r="A103" s="26" t="s">
        <v>12</v>
      </c>
      <c r="B103" s="66"/>
      <c r="C103" s="66"/>
      <c r="D103" s="65"/>
      <c r="E103" s="65"/>
      <c r="F103" s="8">
        <f>SUM(D103-E103)</f>
        <v>0</v>
      </c>
      <c r="G103" s="65"/>
    </row>
    <row r="104" spans="1:7" x14ac:dyDescent="0.25">
      <c r="A104" s="26" t="s">
        <v>13</v>
      </c>
      <c r="B104" s="66"/>
      <c r="C104" s="66"/>
      <c r="D104" s="65"/>
      <c r="E104" s="65"/>
      <c r="F104" s="8">
        <f>SUM(D104-E104)</f>
        <v>0</v>
      </c>
      <c r="G104" s="65"/>
    </row>
    <row r="105" spans="1:7" x14ac:dyDescent="0.25">
      <c r="A105" s="26" t="s">
        <v>16</v>
      </c>
      <c r="B105" s="66"/>
      <c r="C105" s="66"/>
      <c r="D105" s="65"/>
      <c r="E105" s="65"/>
      <c r="F105" s="8">
        <f>SUM(D105-E105)</f>
        <v>0</v>
      </c>
      <c r="G105" s="65"/>
    </row>
    <row r="106" spans="1:7" x14ac:dyDescent="0.25">
      <c r="A106" s="26" t="s">
        <v>17</v>
      </c>
      <c r="B106" s="66"/>
      <c r="C106" s="66"/>
      <c r="D106" s="65"/>
      <c r="E106" s="65"/>
      <c r="F106" s="8">
        <f>SUM(D106-E106)</f>
        <v>0</v>
      </c>
      <c r="G106" s="65"/>
    </row>
    <row r="107" spans="1:7" x14ac:dyDescent="0.25">
      <c r="A107" s="26" t="s">
        <v>14</v>
      </c>
      <c r="B107" s="66"/>
      <c r="C107" s="66"/>
      <c r="D107" s="65"/>
      <c r="E107" s="65"/>
      <c r="F107" s="8">
        <f>SUM(D107-E107)</f>
        <v>0</v>
      </c>
      <c r="G107" s="65"/>
    </row>
    <row r="108" spans="1:7" x14ac:dyDescent="0.25">
      <c r="A108" s="30" t="s">
        <v>15</v>
      </c>
      <c r="B108" s="30">
        <f t="shared" ref="B108:G108" si="12">SUM(B103:B107)</f>
        <v>0</v>
      </c>
      <c r="C108" s="30">
        <f t="shared" si="12"/>
        <v>0</v>
      </c>
      <c r="D108" s="49">
        <f t="shared" si="12"/>
        <v>0</v>
      </c>
      <c r="E108" s="49">
        <f t="shared" si="12"/>
        <v>0</v>
      </c>
      <c r="F108" s="49">
        <f t="shared" si="12"/>
        <v>0</v>
      </c>
      <c r="G108" s="49">
        <f t="shared" si="12"/>
        <v>0</v>
      </c>
    </row>
    <row r="109" spans="1:7" x14ac:dyDescent="0.25">
      <c r="A109" s="32"/>
      <c r="B109" s="32"/>
      <c r="C109" s="32"/>
      <c r="D109" s="51"/>
      <c r="E109" s="51"/>
      <c r="F109" s="51"/>
      <c r="G109" s="51"/>
    </row>
    <row r="110" spans="1:7" ht="13.5" thickBot="1" x14ac:dyDescent="0.35">
      <c r="A110" s="24" t="s">
        <v>31</v>
      </c>
      <c r="B110" s="24"/>
      <c r="C110" s="32"/>
      <c r="D110" s="51"/>
      <c r="E110" s="51"/>
      <c r="F110" s="51"/>
      <c r="G110" s="51"/>
    </row>
    <row r="111" spans="1:7" ht="13" thickTop="1" x14ac:dyDescent="0.25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" thickBot="1" x14ac:dyDescent="0.3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" thickTop="1" x14ac:dyDescent="0.25">
      <c r="A113" s="26" t="s">
        <v>12</v>
      </c>
      <c r="B113" s="66"/>
      <c r="C113" s="66"/>
      <c r="D113" s="65"/>
      <c r="E113" s="65"/>
      <c r="F113" s="1">
        <f>SUM(D113-E113)</f>
        <v>0</v>
      </c>
      <c r="G113" s="65"/>
    </row>
    <row r="114" spans="1:7" x14ac:dyDescent="0.25">
      <c r="A114" s="26" t="s">
        <v>14</v>
      </c>
      <c r="B114" s="66"/>
      <c r="C114" s="66"/>
      <c r="D114" s="65"/>
      <c r="E114" s="65"/>
      <c r="F114" s="7">
        <f>SUM(D114-E114)</f>
        <v>0</v>
      </c>
      <c r="G114" s="65"/>
    </row>
    <row r="115" spans="1:7" x14ac:dyDescent="0.25">
      <c r="A115" s="30" t="s">
        <v>15</v>
      </c>
      <c r="B115" s="30">
        <f t="shared" ref="B115:G115" si="13">SUM(B113:B114)</f>
        <v>0</v>
      </c>
      <c r="C115" s="30">
        <f t="shared" si="13"/>
        <v>0</v>
      </c>
      <c r="D115" s="49">
        <f t="shared" si="13"/>
        <v>0</v>
      </c>
      <c r="E115" s="49">
        <f t="shared" si="13"/>
        <v>0</v>
      </c>
      <c r="F115" s="49">
        <f t="shared" si="13"/>
        <v>0</v>
      </c>
      <c r="G115" s="49">
        <f t="shared" si="13"/>
        <v>0</v>
      </c>
    </row>
    <row r="116" spans="1:7" x14ac:dyDescent="0.25">
      <c r="A116" s="26"/>
      <c r="B116" s="26"/>
      <c r="C116" s="26"/>
      <c r="D116" s="51"/>
      <c r="E116" s="51"/>
      <c r="F116" s="51"/>
      <c r="G116" s="51"/>
    </row>
    <row r="117" spans="1:7" x14ac:dyDescent="0.25">
      <c r="A117" s="26"/>
      <c r="B117" s="26"/>
      <c r="C117" s="26"/>
      <c r="D117" s="51"/>
      <c r="E117" s="51"/>
      <c r="F117" s="51"/>
      <c r="G117" s="51"/>
    </row>
    <row r="118" spans="1:7" ht="13.5" thickBot="1" x14ac:dyDescent="0.35">
      <c r="A118" s="24" t="s">
        <v>32</v>
      </c>
      <c r="B118" s="24"/>
      <c r="C118" s="32"/>
      <c r="D118" s="51"/>
      <c r="E118" s="51"/>
      <c r="F118" s="51"/>
      <c r="G118" s="51"/>
    </row>
    <row r="119" spans="1:7" ht="13" thickTop="1" x14ac:dyDescent="0.25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" thickBot="1" x14ac:dyDescent="0.3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" thickTop="1" x14ac:dyDescent="0.25">
      <c r="A121" s="26" t="s">
        <v>12</v>
      </c>
      <c r="B121" s="64"/>
      <c r="C121" s="64"/>
      <c r="D121" s="65"/>
      <c r="E121" s="65"/>
      <c r="F121" s="8">
        <f>SUM(D121-E121)</f>
        <v>0</v>
      </c>
      <c r="G121" s="65"/>
    </row>
    <row r="122" spans="1:7" x14ac:dyDescent="0.25">
      <c r="A122" s="26" t="s">
        <v>13</v>
      </c>
      <c r="B122" s="64"/>
      <c r="C122" s="64"/>
      <c r="D122" s="65"/>
      <c r="E122" s="65"/>
      <c r="F122" s="8">
        <f>SUM(D122-E122)</f>
        <v>0</v>
      </c>
      <c r="G122" s="65"/>
    </row>
    <row r="123" spans="1:7" x14ac:dyDescent="0.25">
      <c r="A123" s="26" t="s">
        <v>14</v>
      </c>
      <c r="B123" s="64"/>
      <c r="C123" s="64"/>
      <c r="D123" s="65"/>
      <c r="E123" s="65"/>
      <c r="F123" s="8">
        <f>SUM(D123-E123)</f>
        <v>0</v>
      </c>
      <c r="G123" s="65"/>
    </row>
    <row r="124" spans="1:7" x14ac:dyDescent="0.25">
      <c r="A124" s="30" t="s">
        <v>15</v>
      </c>
      <c r="B124" s="30">
        <f t="shared" ref="B124:G124" si="14">SUM(B121:B123)</f>
        <v>0</v>
      </c>
      <c r="C124" s="30">
        <f t="shared" si="14"/>
        <v>0</v>
      </c>
      <c r="D124" s="49">
        <f t="shared" si="14"/>
        <v>0</v>
      </c>
      <c r="E124" s="49">
        <f t="shared" si="14"/>
        <v>0</v>
      </c>
      <c r="F124" s="49">
        <f t="shared" si="14"/>
        <v>0</v>
      </c>
      <c r="G124" s="49">
        <f t="shared" si="14"/>
        <v>0</v>
      </c>
    </row>
    <row r="125" spans="1:7" x14ac:dyDescent="0.25">
      <c r="A125" s="32"/>
      <c r="B125" s="32"/>
      <c r="C125" s="32"/>
      <c r="D125" s="51"/>
      <c r="E125" s="51"/>
      <c r="F125" s="51"/>
      <c r="G125" s="51"/>
    </row>
    <row r="126" spans="1:7" ht="13.5" thickBot="1" x14ac:dyDescent="0.35">
      <c r="A126" s="24" t="s">
        <v>33</v>
      </c>
      <c r="B126" s="24"/>
      <c r="C126" s="32"/>
      <c r="D126" s="51"/>
      <c r="E126" s="51"/>
      <c r="F126" s="51"/>
      <c r="G126" s="51"/>
    </row>
    <row r="127" spans="1:7" ht="13" thickTop="1" x14ac:dyDescent="0.25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" thickBot="1" x14ac:dyDescent="0.3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" thickTop="1" x14ac:dyDescent="0.25">
      <c r="A129" s="26" t="s">
        <v>12</v>
      </c>
      <c r="B129" s="66"/>
      <c r="C129" s="66"/>
      <c r="D129" s="65"/>
      <c r="E129" s="65"/>
      <c r="F129" s="8">
        <f>SUM(D129-E129)</f>
        <v>0</v>
      </c>
      <c r="G129" s="65"/>
    </row>
    <row r="130" spans="1:7" x14ac:dyDescent="0.25">
      <c r="A130" s="26" t="s">
        <v>13</v>
      </c>
      <c r="B130" s="66"/>
      <c r="C130" s="66"/>
      <c r="D130" s="65"/>
      <c r="E130" s="65"/>
      <c r="F130" s="8">
        <f>SUM(D130-E130)</f>
        <v>0</v>
      </c>
      <c r="G130" s="65"/>
    </row>
    <row r="131" spans="1:7" x14ac:dyDescent="0.25">
      <c r="A131" s="26" t="s">
        <v>14</v>
      </c>
      <c r="B131" s="66"/>
      <c r="C131" s="66"/>
      <c r="D131" s="65"/>
      <c r="E131" s="65"/>
      <c r="F131" s="8">
        <f>SUM(D131-E131)</f>
        <v>0</v>
      </c>
      <c r="G131" s="65"/>
    </row>
    <row r="132" spans="1:7" x14ac:dyDescent="0.25">
      <c r="A132" s="30" t="s">
        <v>15</v>
      </c>
      <c r="B132" s="30">
        <f t="shared" ref="B132:G132" si="15">SUM(B129:B131)</f>
        <v>0</v>
      </c>
      <c r="C132" s="30">
        <f t="shared" si="15"/>
        <v>0</v>
      </c>
      <c r="D132" s="49">
        <f t="shared" si="15"/>
        <v>0</v>
      </c>
      <c r="E132" s="49">
        <f t="shared" si="15"/>
        <v>0</v>
      </c>
      <c r="F132" s="49">
        <f t="shared" si="15"/>
        <v>0</v>
      </c>
      <c r="G132" s="49">
        <f t="shared" si="15"/>
        <v>0</v>
      </c>
    </row>
    <row r="133" spans="1:7" x14ac:dyDescent="0.25">
      <c r="A133" s="32"/>
      <c r="B133" s="32"/>
      <c r="C133" s="32"/>
      <c r="D133" s="51"/>
      <c r="E133" s="51"/>
      <c r="F133" s="51"/>
      <c r="G133" s="51"/>
    </row>
    <row r="134" spans="1:7" ht="13.5" thickBot="1" x14ac:dyDescent="0.35">
      <c r="A134" s="24" t="s">
        <v>34</v>
      </c>
      <c r="B134" s="24"/>
      <c r="C134" s="32"/>
      <c r="D134" s="51"/>
      <c r="E134" s="51"/>
      <c r="F134" s="51"/>
      <c r="G134" s="51"/>
    </row>
    <row r="135" spans="1:7" ht="13" thickTop="1" x14ac:dyDescent="0.25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" thickBot="1" x14ac:dyDescent="0.3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" thickTop="1" x14ac:dyDescent="0.25">
      <c r="A137" s="26" t="s">
        <v>12</v>
      </c>
      <c r="B137" s="66"/>
      <c r="C137" s="66"/>
      <c r="D137" s="65"/>
      <c r="E137" s="65"/>
      <c r="F137" s="8">
        <f>SUM(D137-E137)</f>
        <v>0</v>
      </c>
      <c r="G137" s="65"/>
    </row>
    <row r="138" spans="1:7" x14ac:dyDescent="0.25">
      <c r="A138" s="26" t="s">
        <v>13</v>
      </c>
      <c r="B138" s="66"/>
      <c r="C138" s="66"/>
      <c r="D138" s="65"/>
      <c r="E138" s="65"/>
      <c r="F138" s="8">
        <f>SUM(D138-E138)</f>
        <v>0</v>
      </c>
      <c r="G138" s="65"/>
    </row>
    <row r="139" spans="1:7" x14ac:dyDescent="0.25">
      <c r="A139" s="26" t="s">
        <v>14</v>
      </c>
      <c r="B139" s="66"/>
      <c r="C139" s="66"/>
      <c r="D139" s="65"/>
      <c r="E139" s="65"/>
      <c r="F139" s="8">
        <f>SUM(D139-E139)</f>
        <v>0</v>
      </c>
      <c r="G139" s="65"/>
    </row>
    <row r="140" spans="1:7" x14ac:dyDescent="0.25">
      <c r="A140" s="30" t="s">
        <v>15</v>
      </c>
      <c r="B140" s="30">
        <f t="shared" ref="B140:G140" si="16">SUM(B137:B139)</f>
        <v>0</v>
      </c>
      <c r="C140" s="30">
        <f t="shared" si="16"/>
        <v>0</v>
      </c>
      <c r="D140" s="49">
        <f t="shared" si="16"/>
        <v>0</v>
      </c>
      <c r="E140" s="49">
        <f t="shared" si="16"/>
        <v>0</v>
      </c>
      <c r="F140" s="49">
        <f t="shared" si="16"/>
        <v>0</v>
      </c>
      <c r="G140" s="49">
        <f t="shared" si="16"/>
        <v>0</v>
      </c>
    </row>
    <row r="141" spans="1:7" x14ac:dyDescent="0.25">
      <c r="A141" s="32"/>
      <c r="B141" s="32"/>
      <c r="C141" s="32"/>
      <c r="D141" s="51"/>
      <c r="E141" s="51"/>
      <c r="F141" s="51"/>
      <c r="G141" s="51"/>
    </row>
    <row r="142" spans="1:7" ht="13.5" thickBot="1" x14ac:dyDescent="0.35">
      <c r="A142" s="24" t="s">
        <v>35</v>
      </c>
      <c r="B142" s="24"/>
      <c r="C142" s="32"/>
      <c r="D142" s="51"/>
      <c r="E142" s="51"/>
      <c r="F142" s="51"/>
      <c r="G142" s="51"/>
    </row>
    <row r="143" spans="1:7" ht="13" thickTop="1" x14ac:dyDescent="0.25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" thickBot="1" x14ac:dyDescent="0.3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" thickTop="1" x14ac:dyDescent="0.25">
      <c r="A145" s="26" t="s">
        <v>13</v>
      </c>
      <c r="B145" s="6"/>
      <c r="C145" s="6"/>
      <c r="D145" s="65"/>
      <c r="E145" s="65"/>
      <c r="F145" s="8">
        <f>SUM(D145-E145)</f>
        <v>0</v>
      </c>
      <c r="G145" s="65"/>
    </row>
    <row r="146" spans="1:7" x14ac:dyDescent="0.25">
      <c r="A146" s="26" t="s">
        <v>14</v>
      </c>
      <c r="B146" s="6"/>
      <c r="C146" s="6"/>
      <c r="D146" s="65"/>
      <c r="E146" s="65"/>
      <c r="F146" s="8">
        <f>SUM(D146-E146)</f>
        <v>0</v>
      </c>
      <c r="G146" s="65"/>
    </row>
    <row r="147" spans="1:7" x14ac:dyDescent="0.25">
      <c r="A147" s="30" t="s">
        <v>15</v>
      </c>
      <c r="B147" s="30">
        <f t="shared" ref="B147:G147" si="17">SUM(B145:B146)</f>
        <v>0</v>
      </c>
      <c r="C147" s="30">
        <f t="shared" si="17"/>
        <v>0</v>
      </c>
      <c r="D147" s="49">
        <f t="shared" si="17"/>
        <v>0</v>
      </c>
      <c r="E147" s="49">
        <f t="shared" si="17"/>
        <v>0</v>
      </c>
      <c r="F147" s="49">
        <f t="shared" si="17"/>
        <v>0</v>
      </c>
      <c r="G147" s="49">
        <f t="shared" si="17"/>
        <v>0</v>
      </c>
    </row>
    <row r="148" spans="1:7" x14ac:dyDescent="0.25">
      <c r="A148" s="32"/>
      <c r="B148" s="32"/>
      <c r="C148" s="32"/>
      <c r="D148" s="51"/>
      <c r="E148" s="51"/>
      <c r="F148" s="51"/>
      <c r="G148" s="51"/>
    </row>
    <row r="149" spans="1:7" ht="13.5" thickBot="1" x14ac:dyDescent="0.35">
      <c r="A149" s="24" t="s">
        <v>36</v>
      </c>
      <c r="B149" s="24"/>
      <c r="C149" s="32"/>
      <c r="D149" s="51"/>
      <c r="E149" s="51"/>
      <c r="F149" s="51"/>
      <c r="G149" s="51"/>
    </row>
    <row r="150" spans="1:7" ht="13" thickTop="1" x14ac:dyDescent="0.25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" thickBot="1" x14ac:dyDescent="0.3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" thickTop="1" x14ac:dyDescent="0.25">
      <c r="A152" s="26" t="s">
        <v>12</v>
      </c>
      <c r="B152" s="66"/>
      <c r="C152" s="66"/>
      <c r="D152" s="65"/>
      <c r="E152" s="65"/>
      <c r="F152" s="1">
        <f>SUM(D152-E152)</f>
        <v>0</v>
      </c>
      <c r="G152" s="65"/>
    </row>
    <row r="153" spans="1:7" x14ac:dyDescent="0.25">
      <c r="A153" s="26" t="s">
        <v>13</v>
      </c>
      <c r="B153" s="66"/>
      <c r="C153" s="66"/>
      <c r="D153" s="65"/>
      <c r="E153" s="65"/>
      <c r="F153" s="1">
        <f>SUM(D153-E153)</f>
        <v>0</v>
      </c>
      <c r="G153" s="65"/>
    </row>
    <row r="154" spans="1:7" x14ac:dyDescent="0.25">
      <c r="A154" s="26" t="s">
        <v>17</v>
      </c>
      <c r="B154" s="66"/>
      <c r="C154" s="66"/>
      <c r="D154" s="65"/>
      <c r="E154" s="65"/>
      <c r="F154" s="1">
        <f>SUM(D154-E154)</f>
        <v>0</v>
      </c>
      <c r="G154" s="65"/>
    </row>
    <row r="155" spans="1:7" x14ac:dyDescent="0.25">
      <c r="A155" s="26" t="s">
        <v>14</v>
      </c>
      <c r="B155" s="66"/>
      <c r="C155" s="66"/>
      <c r="D155" s="65"/>
      <c r="E155" s="65"/>
      <c r="F155" s="8">
        <f>SUM(D155-E155)</f>
        <v>0</v>
      </c>
      <c r="G155" s="65"/>
    </row>
    <row r="156" spans="1:7" x14ac:dyDescent="0.25">
      <c r="A156" s="30" t="s">
        <v>15</v>
      </c>
      <c r="B156" s="30">
        <f t="shared" ref="B156:G156" si="18">SUM(B152:B155)</f>
        <v>0</v>
      </c>
      <c r="C156" s="30">
        <f t="shared" si="18"/>
        <v>0</v>
      </c>
      <c r="D156" s="49">
        <f t="shared" si="18"/>
        <v>0</v>
      </c>
      <c r="E156" s="49">
        <f t="shared" si="18"/>
        <v>0</v>
      </c>
      <c r="F156" s="49">
        <f t="shared" si="18"/>
        <v>0</v>
      </c>
      <c r="G156" s="49">
        <f t="shared" si="18"/>
        <v>0</v>
      </c>
    </row>
    <row r="157" spans="1:7" x14ac:dyDescent="0.25">
      <c r="A157" s="26"/>
      <c r="B157" s="26"/>
      <c r="C157" s="26"/>
      <c r="D157" s="51"/>
      <c r="E157" s="51"/>
      <c r="F157" s="51"/>
      <c r="G157" s="51"/>
    </row>
    <row r="158" spans="1:7" ht="13.5" thickBot="1" x14ac:dyDescent="0.35">
      <c r="A158" s="24" t="s">
        <v>37</v>
      </c>
      <c r="B158" s="24"/>
      <c r="C158" s="32"/>
      <c r="D158" s="51"/>
      <c r="E158" s="51"/>
      <c r="F158" s="51"/>
      <c r="G158" s="51"/>
    </row>
    <row r="159" spans="1:7" ht="13" thickTop="1" x14ac:dyDescent="0.25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" thickBot="1" x14ac:dyDescent="0.3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" thickTop="1" x14ac:dyDescent="0.25">
      <c r="A161" s="26" t="s">
        <v>12</v>
      </c>
      <c r="B161" s="64"/>
      <c r="C161" s="64"/>
      <c r="D161" s="65"/>
      <c r="E161" s="65"/>
      <c r="F161" s="8">
        <f>SUM(D161-E161)</f>
        <v>0</v>
      </c>
      <c r="G161" s="65"/>
    </row>
    <row r="162" spans="1:7" x14ac:dyDescent="0.25">
      <c r="A162" s="26" t="s">
        <v>13</v>
      </c>
      <c r="B162" s="64"/>
      <c r="C162" s="64"/>
      <c r="D162" s="65"/>
      <c r="E162" s="65"/>
      <c r="F162" s="8">
        <f>SUM(D162-E162)</f>
        <v>0</v>
      </c>
      <c r="G162" s="65"/>
    </row>
    <row r="163" spans="1:7" x14ac:dyDescent="0.25">
      <c r="A163" s="26" t="s">
        <v>17</v>
      </c>
      <c r="B163" s="64"/>
      <c r="C163" s="64"/>
      <c r="D163" s="65"/>
      <c r="E163" s="65"/>
      <c r="F163" s="8">
        <f>SUM(D163-E163)</f>
        <v>0</v>
      </c>
      <c r="G163" s="65"/>
    </row>
    <row r="164" spans="1:7" x14ac:dyDescent="0.25">
      <c r="A164" s="26" t="s">
        <v>14</v>
      </c>
      <c r="B164" s="64"/>
      <c r="C164" s="64"/>
      <c r="D164" s="65"/>
      <c r="E164" s="65"/>
      <c r="F164" s="8">
        <f>SUM(D164-E164)</f>
        <v>0</v>
      </c>
      <c r="G164" s="65"/>
    </row>
    <row r="165" spans="1:7" x14ac:dyDescent="0.25">
      <c r="A165" s="30" t="s">
        <v>15</v>
      </c>
      <c r="B165" s="30">
        <f t="shared" ref="B165:G165" si="19">SUM(B161:B164)</f>
        <v>0</v>
      </c>
      <c r="C165" s="30">
        <f t="shared" si="19"/>
        <v>0</v>
      </c>
      <c r="D165" s="49">
        <f t="shared" si="19"/>
        <v>0</v>
      </c>
      <c r="E165" s="49">
        <f t="shared" si="19"/>
        <v>0</v>
      </c>
      <c r="F165" s="49">
        <f t="shared" si="19"/>
        <v>0</v>
      </c>
      <c r="G165" s="49">
        <f t="shared" si="19"/>
        <v>0</v>
      </c>
    </row>
    <row r="166" spans="1:7" x14ac:dyDescent="0.25">
      <c r="A166" s="32"/>
      <c r="B166" s="32"/>
      <c r="C166" s="32"/>
      <c r="D166" s="51"/>
      <c r="E166" s="51"/>
      <c r="F166" s="51"/>
      <c r="G166" s="51"/>
    </row>
    <row r="167" spans="1:7" ht="13.5" thickBot="1" x14ac:dyDescent="0.35">
      <c r="A167" s="24" t="s">
        <v>38</v>
      </c>
      <c r="B167" s="24"/>
      <c r="C167" s="32"/>
      <c r="D167" s="51"/>
      <c r="E167" s="51"/>
      <c r="F167" s="51"/>
      <c r="G167" s="51"/>
    </row>
    <row r="168" spans="1:7" ht="13" thickTop="1" x14ac:dyDescent="0.25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" thickBot="1" x14ac:dyDescent="0.3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" thickTop="1" x14ac:dyDescent="0.25">
      <c r="A170" s="26" t="s">
        <v>12</v>
      </c>
      <c r="B170" s="6"/>
      <c r="C170" s="6"/>
      <c r="D170" s="65"/>
      <c r="E170" s="65"/>
      <c r="F170" s="8">
        <f>SUM(D170-E170)</f>
        <v>0</v>
      </c>
      <c r="G170" s="65"/>
    </row>
    <row r="171" spans="1:7" x14ac:dyDescent="0.25">
      <c r="A171" s="26" t="s">
        <v>14</v>
      </c>
      <c r="B171" s="6"/>
      <c r="C171" s="6"/>
      <c r="D171" s="65"/>
      <c r="E171" s="65"/>
      <c r="F171" s="8">
        <f>SUM(D171-E171)</f>
        <v>0</v>
      </c>
      <c r="G171" s="65"/>
    </row>
    <row r="172" spans="1:7" x14ac:dyDescent="0.25">
      <c r="A172" s="30" t="s">
        <v>15</v>
      </c>
      <c r="B172" s="30">
        <f t="shared" ref="B172:G172" si="20">SUM(B170:B171)</f>
        <v>0</v>
      </c>
      <c r="C172" s="30">
        <f t="shared" si="20"/>
        <v>0</v>
      </c>
      <c r="D172" s="49">
        <f t="shared" si="20"/>
        <v>0</v>
      </c>
      <c r="E172" s="49">
        <f t="shared" si="20"/>
        <v>0</v>
      </c>
      <c r="F172" s="49">
        <f t="shared" si="20"/>
        <v>0</v>
      </c>
      <c r="G172" s="49">
        <f t="shared" si="20"/>
        <v>0</v>
      </c>
    </row>
    <row r="173" spans="1:7" x14ac:dyDescent="0.25">
      <c r="A173" s="32"/>
      <c r="B173" s="32"/>
      <c r="C173" s="32"/>
      <c r="D173" s="51"/>
      <c r="E173" s="51"/>
      <c r="F173" s="51"/>
      <c r="G173" s="51"/>
    </row>
    <row r="174" spans="1:7" ht="13.5" thickBot="1" x14ac:dyDescent="0.35">
      <c r="A174" s="24" t="s">
        <v>39</v>
      </c>
      <c r="B174" s="24"/>
      <c r="C174" s="32"/>
      <c r="D174" s="51"/>
      <c r="E174" s="51"/>
      <c r="F174" s="51"/>
      <c r="G174" s="51"/>
    </row>
    <row r="175" spans="1:7" ht="13" thickTop="1" x14ac:dyDescent="0.25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" thickBot="1" x14ac:dyDescent="0.3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" thickTop="1" x14ac:dyDescent="0.25">
      <c r="A177" s="26" t="s">
        <v>12</v>
      </c>
      <c r="B177" s="66"/>
      <c r="C177" s="66"/>
      <c r="D177" s="65"/>
      <c r="E177" s="65"/>
      <c r="F177" s="8">
        <f>SUM(D177-E177)</f>
        <v>0</v>
      </c>
      <c r="G177" s="65"/>
    </row>
    <row r="178" spans="1:7" x14ac:dyDescent="0.25">
      <c r="A178" s="26" t="s">
        <v>13</v>
      </c>
      <c r="B178" s="66"/>
      <c r="C178" s="66"/>
      <c r="D178" s="65"/>
      <c r="E178" s="65"/>
      <c r="F178" s="8">
        <f>SUM(D178-E178)</f>
        <v>0</v>
      </c>
      <c r="G178" s="65"/>
    </row>
    <row r="179" spans="1:7" x14ac:dyDescent="0.25">
      <c r="A179" s="26" t="s">
        <v>14</v>
      </c>
      <c r="B179" s="66"/>
      <c r="C179" s="66"/>
      <c r="D179" s="65"/>
      <c r="E179" s="65"/>
      <c r="F179" s="8">
        <f>SUM(D179-E179)</f>
        <v>0</v>
      </c>
      <c r="G179" s="65"/>
    </row>
    <row r="180" spans="1:7" x14ac:dyDescent="0.25">
      <c r="A180" s="30" t="s">
        <v>15</v>
      </c>
      <c r="B180" s="30">
        <f t="shared" ref="B180:G180" si="21">SUM(B177:B179)</f>
        <v>0</v>
      </c>
      <c r="C180" s="30">
        <f t="shared" si="21"/>
        <v>0</v>
      </c>
      <c r="D180" s="49">
        <f t="shared" si="21"/>
        <v>0</v>
      </c>
      <c r="E180" s="49">
        <f t="shared" si="21"/>
        <v>0</v>
      </c>
      <c r="F180" s="49">
        <f t="shared" si="21"/>
        <v>0</v>
      </c>
      <c r="G180" s="49">
        <f t="shared" si="21"/>
        <v>0</v>
      </c>
    </row>
    <row r="181" spans="1:7" x14ac:dyDescent="0.25">
      <c r="A181" s="32"/>
      <c r="B181" s="32"/>
      <c r="C181" s="32"/>
      <c r="D181" s="51"/>
      <c r="E181" s="51"/>
      <c r="F181" s="51"/>
      <c r="G181" s="51"/>
    </row>
    <row r="182" spans="1:7" ht="13.5" thickBot="1" x14ac:dyDescent="0.35">
      <c r="A182" s="24" t="s">
        <v>40</v>
      </c>
      <c r="B182" s="24"/>
      <c r="C182" s="32"/>
      <c r="D182" s="51"/>
      <c r="E182" s="51"/>
      <c r="F182" s="51"/>
      <c r="G182" s="51"/>
    </row>
    <row r="183" spans="1:7" ht="13" thickTop="1" x14ac:dyDescent="0.25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" thickBot="1" x14ac:dyDescent="0.3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" thickTop="1" x14ac:dyDescent="0.25">
      <c r="A185" s="26" t="s">
        <v>12</v>
      </c>
      <c r="B185" s="66"/>
      <c r="C185" s="66"/>
      <c r="D185" s="65"/>
      <c r="E185" s="65"/>
      <c r="F185" s="8">
        <f>SUM(D185-E185)</f>
        <v>0</v>
      </c>
      <c r="G185" s="65"/>
    </row>
    <row r="186" spans="1:7" x14ac:dyDescent="0.25">
      <c r="A186" s="26" t="s">
        <v>13</v>
      </c>
      <c r="B186" s="66"/>
      <c r="C186" s="66"/>
      <c r="D186" s="65"/>
      <c r="E186" s="65"/>
      <c r="F186" s="8">
        <f>SUM(D186-E186)</f>
        <v>0</v>
      </c>
      <c r="G186" s="65"/>
    </row>
    <row r="187" spans="1:7" x14ac:dyDescent="0.25">
      <c r="A187" s="26" t="s">
        <v>17</v>
      </c>
      <c r="B187" s="66"/>
      <c r="C187" s="66"/>
      <c r="D187" s="65"/>
      <c r="E187" s="65"/>
      <c r="F187" s="8">
        <f>SUM(D187-E187)</f>
        <v>0</v>
      </c>
      <c r="G187" s="65"/>
    </row>
    <row r="188" spans="1:7" x14ac:dyDescent="0.25">
      <c r="A188" s="26" t="s">
        <v>14</v>
      </c>
      <c r="B188" s="66"/>
      <c r="C188" s="66"/>
      <c r="D188" s="65"/>
      <c r="E188" s="65"/>
      <c r="F188" s="8">
        <f>SUM(D188-E188)</f>
        <v>0</v>
      </c>
      <c r="G188" s="65"/>
    </row>
    <row r="189" spans="1:7" x14ac:dyDescent="0.25">
      <c r="A189" s="30" t="s">
        <v>15</v>
      </c>
      <c r="B189" s="30">
        <f t="shared" ref="B189:G189" si="22">SUM(B185:B188)</f>
        <v>0</v>
      </c>
      <c r="C189" s="30">
        <f t="shared" si="22"/>
        <v>0</v>
      </c>
      <c r="D189" s="49">
        <f t="shared" si="22"/>
        <v>0</v>
      </c>
      <c r="E189" s="49">
        <f t="shared" si="22"/>
        <v>0</v>
      </c>
      <c r="F189" s="49">
        <f t="shared" si="22"/>
        <v>0</v>
      </c>
      <c r="G189" s="49">
        <f t="shared" si="22"/>
        <v>0</v>
      </c>
    </row>
    <row r="190" spans="1:7" x14ac:dyDescent="0.25">
      <c r="A190" s="32"/>
      <c r="B190" s="32"/>
      <c r="C190" s="32"/>
      <c r="D190" s="51"/>
      <c r="E190" s="51"/>
      <c r="F190" s="51"/>
      <c r="G190" s="51"/>
    </row>
    <row r="191" spans="1:7" ht="13.5" thickBot="1" x14ac:dyDescent="0.35">
      <c r="A191" s="24" t="s">
        <v>41</v>
      </c>
      <c r="B191" s="24"/>
      <c r="C191" s="32"/>
      <c r="D191" s="51"/>
      <c r="E191" s="51"/>
      <c r="F191" s="51"/>
      <c r="G191" s="51"/>
    </row>
    <row r="192" spans="1:7" ht="13" thickTop="1" x14ac:dyDescent="0.25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" thickBot="1" x14ac:dyDescent="0.3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" thickTop="1" x14ac:dyDescent="0.25">
      <c r="A194" s="26" t="s">
        <v>12</v>
      </c>
      <c r="B194" s="66"/>
      <c r="C194" s="66"/>
      <c r="D194" s="8"/>
      <c r="E194" s="8"/>
      <c r="F194" s="8">
        <f>SUM(D194-E194)</f>
        <v>0</v>
      </c>
      <c r="G194" s="65"/>
    </row>
    <row r="195" spans="1:7" x14ac:dyDescent="0.25">
      <c r="A195" s="26" t="s">
        <v>13</v>
      </c>
      <c r="B195" s="66"/>
      <c r="C195" s="66"/>
      <c r="D195" s="8"/>
      <c r="E195" s="8"/>
      <c r="F195" s="8">
        <f>SUM(D195-E195)</f>
        <v>0</v>
      </c>
      <c r="G195" s="65"/>
    </row>
    <row r="196" spans="1:7" x14ac:dyDescent="0.25">
      <c r="A196" s="26" t="s">
        <v>17</v>
      </c>
      <c r="B196" s="66"/>
      <c r="C196" s="66"/>
      <c r="D196" s="8"/>
      <c r="E196" s="8"/>
      <c r="F196" s="8">
        <f>SUM(D196-E196)</f>
        <v>0</v>
      </c>
      <c r="G196" s="65"/>
    </row>
    <row r="197" spans="1:7" x14ac:dyDescent="0.25">
      <c r="A197" s="26" t="s">
        <v>14</v>
      </c>
      <c r="B197" s="66"/>
      <c r="C197" s="66"/>
      <c r="D197" s="8"/>
      <c r="E197" s="8"/>
      <c r="F197" s="8">
        <f>SUM(D197-E197)</f>
        <v>0</v>
      </c>
      <c r="G197" s="65"/>
    </row>
    <row r="198" spans="1:7" x14ac:dyDescent="0.25">
      <c r="A198" s="30" t="s">
        <v>15</v>
      </c>
      <c r="B198" s="30">
        <f t="shared" ref="B198:G198" si="23">SUM(B194:B197)</f>
        <v>0</v>
      </c>
      <c r="C198" s="30">
        <f t="shared" si="23"/>
        <v>0</v>
      </c>
      <c r="D198" s="49">
        <f t="shared" si="23"/>
        <v>0</v>
      </c>
      <c r="E198" s="49">
        <f t="shared" si="23"/>
        <v>0</v>
      </c>
      <c r="F198" s="49">
        <f t="shared" si="23"/>
        <v>0</v>
      </c>
      <c r="G198" s="49">
        <f t="shared" si="23"/>
        <v>0</v>
      </c>
    </row>
    <row r="199" spans="1:7" x14ac:dyDescent="0.25">
      <c r="A199" s="32"/>
      <c r="B199" s="32"/>
      <c r="C199" s="32"/>
      <c r="D199" s="51"/>
      <c r="E199" s="51"/>
      <c r="F199" s="51"/>
      <c r="G199" s="51"/>
    </row>
    <row r="200" spans="1:7" ht="13.5" thickBot="1" x14ac:dyDescent="0.35">
      <c r="A200" s="24" t="s">
        <v>42</v>
      </c>
      <c r="B200" s="24"/>
      <c r="C200" s="32"/>
      <c r="D200" s="51"/>
      <c r="E200" s="51"/>
      <c r="F200" s="51"/>
      <c r="G200" s="51"/>
    </row>
    <row r="201" spans="1:7" ht="13" thickTop="1" x14ac:dyDescent="0.25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" thickBot="1" x14ac:dyDescent="0.3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" thickTop="1" x14ac:dyDescent="0.25">
      <c r="A203" s="26" t="s">
        <v>12</v>
      </c>
      <c r="B203" s="66"/>
      <c r="C203" s="66"/>
      <c r="D203" s="65"/>
      <c r="E203" s="65"/>
      <c r="F203" s="8">
        <f>SUM(D203-E203)</f>
        <v>0</v>
      </c>
      <c r="G203" s="65"/>
    </row>
    <row r="204" spans="1:7" x14ac:dyDescent="0.25">
      <c r="A204" s="26" t="s">
        <v>13</v>
      </c>
      <c r="B204" s="66"/>
      <c r="C204" s="66"/>
      <c r="D204" s="65"/>
      <c r="E204" s="65"/>
      <c r="F204" s="8">
        <f>SUM(D204-E204)</f>
        <v>0</v>
      </c>
      <c r="G204" s="65"/>
    </row>
    <row r="205" spans="1:7" x14ac:dyDescent="0.25">
      <c r="A205" s="26" t="s">
        <v>16</v>
      </c>
      <c r="B205" s="66"/>
      <c r="C205" s="66"/>
      <c r="D205" s="65"/>
      <c r="E205" s="65"/>
      <c r="F205" s="8">
        <f>SUM(D205-E205)</f>
        <v>0</v>
      </c>
      <c r="G205" s="65"/>
    </row>
    <row r="206" spans="1:7" x14ac:dyDescent="0.25">
      <c r="A206" s="26" t="s">
        <v>17</v>
      </c>
      <c r="B206" s="66"/>
      <c r="C206" s="66"/>
      <c r="D206" s="65"/>
      <c r="E206" s="65"/>
      <c r="F206" s="8">
        <f>SUM(D206-E206)</f>
        <v>0</v>
      </c>
      <c r="G206" s="65"/>
    </row>
    <row r="207" spans="1:7" x14ac:dyDescent="0.25">
      <c r="A207" s="26" t="s">
        <v>14</v>
      </c>
      <c r="B207" s="66"/>
      <c r="C207" s="66"/>
      <c r="D207" s="65"/>
      <c r="E207" s="65"/>
      <c r="F207" s="8">
        <f>SUM(D207-E207)</f>
        <v>0</v>
      </c>
      <c r="G207" s="65"/>
    </row>
    <row r="208" spans="1:7" x14ac:dyDescent="0.25">
      <c r="A208" s="30" t="s">
        <v>15</v>
      </c>
      <c r="B208" s="30">
        <f t="shared" ref="B208:G208" si="24">SUM(B203:B207)</f>
        <v>0</v>
      </c>
      <c r="C208" s="30">
        <f t="shared" si="24"/>
        <v>0</v>
      </c>
      <c r="D208" s="49">
        <f t="shared" si="24"/>
        <v>0</v>
      </c>
      <c r="E208" s="49">
        <f t="shared" si="24"/>
        <v>0</v>
      </c>
      <c r="F208" s="49">
        <f t="shared" si="24"/>
        <v>0</v>
      </c>
      <c r="G208" s="49">
        <f t="shared" si="24"/>
        <v>0</v>
      </c>
    </row>
    <row r="209" spans="1:7" x14ac:dyDescent="0.25">
      <c r="A209" s="32"/>
      <c r="B209" s="32"/>
      <c r="C209" s="32"/>
      <c r="D209" s="51"/>
      <c r="E209" s="51"/>
      <c r="F209" s="51"/>
      <c r="G209" s="51"/>
    </row>
    <row r="210" spans="1:7" ht="13.5" thickBot="1" x14ac:dyDescent="0.35">
      <c r="A210" s="24" t="s">
        <v>43</v>
      </c>
      <c r="B210" s="24"/>
      <c r="C210" s="32"/>
      <c r="D210" s="51"/>
      <c r="E210" s="51"/>
      <c r="F210" s="51"/>
      <c r="G210" s="51"/>
    </row>
    <row r="211" spans="1:7" ht="13" thickTop="1" x14ac:dyDescent="0.25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" thickBot="1" x14ac:dyDescent="0.3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" thickTop="1" x14ac:dyDescent="0.25">
      <c r="A213" s="26" t="s">
        <v>12</v>
      </c>
      <c r="B213" s="64"/>
      <c r="C213" s="64"/>
      <c r="D213" s="65"/>
      <c r="E213" s="65"/>
      <c r="F213" s="8">
        <f>SUM(D213-E213)</f>
        <v>0</v>
      </c>
      <c r="G213" s="65"/>
    </row>
    <row r="214" spans="1:7" x14ac:dyDescent="0.25">
      <c r="A214" s="26" t="s">
        <v>13</v>
      </c>
      <c r="B214" s="64"/>
      <c r="C214" s="64"/>
      <c r="D214" s="65"/>
      <c r="E214" s="65"/>
      <c r="F214" s="8">
        <f>SUM(D214-E214)</f>
        <v>0</v>
      </c>
      <c r="G214" s="65"/>
    </row>
    <row r="215" spans="1:7" x14ac:dyDescent="0.25">
      <c r="A215" s="26" t="s">
        <v>16</v>
      </c>
      <c r="B215" s="64"/>
      <c r="C215" s="64"/>
      <c r="D215" s="65"/>
      <c r="E215" s="65"/>
      <c r="F215" s="8">
        <f>SUM(D215-E215)</f>
        <v>0</v>
      </c>
      <c r="G215" s="65"/>
    </row>
    <row r="216" spans="1:7" x14ac:dyDescent="0.25">
      <c r="A216" s="26" t="s">
        <v>14</v>
      </c>
      <c r="B216" s="64"/>
      <c r="C216" s="64"/>
      <c r="D216" s="65"/>
      <c r="E216" s="65"/>
      <c r="F216" s="8">
        <f>SUM(D216-E216)</f>
        <v>0</v>
      </c>
      <c r="G216" s="65"/>
    </row>
    <row r="217" spans="1:7" x14ac:dyDescent="0.25">
      <c r="A217" s="30" t="s">
        <v>15</v>
      </c>
      <c r="B217" s="30">
        <f t="shared" ref="B217:G217" si="25">SUM(B213:B216)</f>
        <v>0</v>
      </c>
      <c r="C217" s="30">
        <f t="shared" si="25"/>
        <v>0</v>
      </c>
      <c r="D217" s="49">
        <f t="shared" si="25"/>
        <v>0</v>
      </c>
      <c r="E217" s="49">
        <f t="shared" si="25"/>
        <v>0</v>
      </c>
      <c r="F217" s="49">
        <f t="shared" si="25"/>
        <v>0</v>
      </c>
      <c r="G217" s="49">
        <f t="shared" si="25"/>
        <v>0</v>
      </c>
    </row>
    <row r="218" spans="1:7" x14ac:dyDescent="0.25">
      <c r="A218" s="32"/>
      <c r="B218" s="32"/>
      <c r="C218" s="32"/>
      <c r="D218" s="51"/>
      <c r="E218" s="51"/>
      <c r="F218" s="51"/>
      <c r="G218" s="51"/>
    </row>
    <row r="219" spans="1:7" ht="13.5" thickBot="1" x14ac:dyDescent="0.35">
      <c r="A219" s="24" t="s">
        <v>44</v>
      </c>
      <c r="B219" s="24"/>
      <c r="C219" s="32"/>
      <c r="D219" s="51"/>
      <c r="E219" s="51"/>
      <c r="F219" s="51"/>
      <c r="G219" s="51"/>
    </row>
    <row r="220" spans="1:7" ht="13" thickTop="1" x14ac:dyDescent="0.25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" thickBot="1" x14ac:dyDescent="0.3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" thickTop="1" x14ac:dyDescent="0.25">
      <c r="A222" s="26" t="s">
        <v>12</v>
      </c>
      <c r="B222" s="73"/>
      <c r="C222" s="73"/>
      <c r="D222" s="65"/>
      <c r="E222" s="65"/>
      <c r="F222" s="8">
        <f>SUM(D222-E222)</f>
        <v>0</v>
      </c>
      <c r="G222" s="65"/>
    </row>
    <row r="223" spans="1:7" x14ac:dyDescent="0.25">
      <c r="A223" s="26" t="s">
        <v>13</v>
      </c>
      <c r="B223" s="73"/>
      <c r="C223" s="73"/>
      <c r="D223" s="65"/>
      <c r="E223" s="65"/>
      <c r="F223" s="8">
        <f>SUM(D223-E223)</f>
        <v>0</v>
      </c>
      <c r="G223" s="65"/>
    </row>
    <row r="224" spans="1:7" x14ac:dyDescent="0.25">
      <c r="A224" s="30" t="s">
        <v>15</v>
      </c>
      <c r="B224" s="30">
        <f t="shared" ref="B224:G224" si="26">SUM(B222:B223)</f>
        <v>0</v>
      </c>
      <c r="C224" s="30">
        <f t="shared" si="26"/>
        <v>0</v>
      </c>
      <c r="D224" s="49">
        <f t="shared" si="26"/>
        <v>0</v>
      </c>
      <c r="E224" s="49">
        <f t="shared" si="26"/>
        <v>0</v>
      </c>
      <c r="F224" s="49">
        <f t="shared" si="26"/>
        <v>0</v>
      </c>
      <c r="G224" s="49">
        <f t="shared" si="26"/>
        <v>0</v>
      </c>
    </row>
    <row r="225" spans="1:7" x14ac:dyDescent="0.25">
      <c r="A225" s="32"/>
      <c r="B225" s="32"/>
      <c r="C225" s="32"/>
      <c r="D225" s="51"/>
      <c r="E225" s="51"/>
      <c r="F225" s="51"/>
      <c r="G225" s="51"/>
    </row>
    <row r="226" spans="1:7" ht="13.5" thickBot="1" x14ac:dyDescent="0.35">
      <c r="A226" s="24" t="s">
        <v>45</v>
      </c>
      <c r="B226" s="24"/>
      <c r="C226" s="32"/>
      <c r="D226" s="51"/>
      <c r="E226" s="51"/>
      <c r="F226" s="51"/>
      <c r="G226" s="51"/>
    </row>
    <row r="227" spans="1:7" ht="13" thickTop="1" x14ac:dyDescent="0.25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" thickBot="1" x14ac:dyDescent="0.3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" thickTop="1" x14ac:dyDescent="0.25">
      <c r="A229" s="26" t="s">
        <v>12</v>
      </c>
      <c r="B229" s="66"/>
      <c r="C229" s="66"/>
      <c r="D229" s="65"/>
      <c r="E229" s="65"/>
      <c r="F229" s="8">
        <f>SUM(D229-E229)</f>
        <v>0</v>
      </c>
      <c r="G229" s="65"/>
    </row>
    <row r="230" spans="1:7" x14ac:dyDescent="0.25">
      <c r="A230" s="26" t="s">
        <v>13</v>
      </c>
      <c r="B230" s="66"/>
      <c r="C230" s="66"/>
      <c r="D230" s="65"/>
      <c r="E230" s="65"/>
      <c r="F230" s="8">
        <f>SUM(D230-E230)</f>
        <v>0</v>
      </c>
      <c r="G230" s="65"/>
    </row>
    <row r="231" spans="1:7" x14ac:dyDescent="0.25">
      <c r="A231" s="26" t="s">
        <v>16</v>
      </c>
      <c r="B231" s="66"/>
      <c r="C231" s="66"/>
      <c r="D231" s="65"/>
      <c r="E231" s="65"/>
      <c r="F231" s="8">
        <f>SUM(D231-E231)</f>
        <v>0</v>
      </c>
      <c r="G231" s="64"/>
    </row>
    <row r="232" spans="1:7" x14ac:dyDescent="0.25">
      <c r="A232" s="26" t="s">
        <v>17</v>
      </c>
      <c r="B232" s="66"/>
      <c r="C232" s="66"/>
      <c r="D232" s="65"/>
      <c r="E232" s="65"/>
      <c r="F232" s="8">
        <f>SUM(D232-E232)</f>
        <v>0</v>
      </c>
      <c r="G232" s="65"/>
    </row>
    <row r="233" spans="1:7" x14ac:dyDescent="0.25">
      <c r="A233" s="26" t="s">
        <v>14</v>
      </c>
      <c r="B233" s="66"/>
      <c r="C233" s="66"/>
      <c r="D233" s="65"/>
      <c r="E233" s="65"/>
      <c r="F233" s="8">
        <f>SUM(D233-E233)</f>
        <v>0</v>
      </c>
      <c r="G233" s="65"/>
    </row>
    <row r="234" spans="1:7" x14ac:dyDescent="0.25">
      <c r="A234" s="30" t="s">
        <v>15</v>
      </c>
      <c r="B234" s="30">
        <f t="shared" ref="B234:G234" si="27">SUM(B229:B233)</f>
        <v>0</v>
      </c>
      <c r="C234" s="30">
        <f t="shared" si="27"/>
        <v>0</v>
      </c>
      <c r="D234" s="49">
        <f t="shared" si="27"/>
        <v>0</v>
      </c>
      <c r="E234" s="49">
        <f t="shared" si="27"/>
        <v>0</v>
      </c>
      <c r="F234" s="49">
        <f t="shared" si="27"/>
        <v>0</v>
      </c>
      <c r="G234" s="49">
        <f t="shared" si="27"/>
        <v>0</v>
      </c>
    </row>
    <row r="235" spans="1:7" x14ac:dyDescent="0.25">
      <c r="A235" s="32"/>
      <c r="B235" s="32"/>
      <c r="C235" s="32"/>
      <c r="D235" s="51"/>
      <c r="E235" s="51"/>
      <c r="F235" s="51"/>
      <c r="G235" s="51"/>
    </row>
    <row r="236" spans="1:7" ht="13.5" thickBot="1" x14ac:dyDescent="0.35">
      <c r="A236" s="24" t="s">
        <v>46</v>
      </c>
      <c r="B236" s="24"/>
      <c r="C236" s="32"/>
      <c r="D236" s="51"/>
      <c r="E236" s="51"/>
      <c r="F236" s="51"/>
      <c r="G236" s="51"/>
    </row>
    <row r="237" spans="1:7" ht="13" thickTop="1" x14ac:dyDescent="0.25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" thickBot="1" x14ac:dyDescent="0.3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" thickTop="1" x14ac:dyDescent="0.25">
      <c r="A239" s="26" t="s">
        <v>12</v>
      </c>
      <c r="B239" s="66"/>
      <c r="C239" s="66"/>
      <c r="D239" s="65"/>
      <c r="E239" s="65"/>
      <c r="F239" s="8">
        <f>SUM(D239-E239)</f>
        <v>0</v>
      </c>
      <c r="G239" s="65"/>
    </row>
    <row r="240" spans="1:7" x14ac:dyDescent="0.25">
      <c r="A240" s="26" t="s">
        <v>13</v>
      </c>
      <c r="B240" s="66"/>
      <c r="C240" s="66"/>
      <c r="D240" s="65"/>
      <c r="E240" s="65"/>
      <c r="F240" s="8">
        <f>SUM(D240-E240)</f>
        <v>0</v>
      </c>
      <c r="G240" s="65"/>
    </row>
    <row r="241" spans="1:7" x14ac:dyDescent="0.25">
      <c r="A241" s="26" t="s">
        <v>14</v>
      </c>
      <c r="B241" s="66"/>
      <c r="C241" s="66"/>
      <c r="D241" s="65"/>
      <c r="E241" s="65"/>
      <c r="F241" s="8">
        <f>SUM(D241-E241)</f>
        <v>0</v>
      </c>
      <c r="G241" s="65"/>
    </row>
    <row r="242" spans="1:7" x14ac:dyDescent="0.25">
      <c r="A242" s="30" t="s">
        <v>15</v>
      </c>
      <c r="B242" s="30">
        <f t="shared" ref="B242:G242" si="28">SUM(B239:B241)</f>
        <v>0</v>
      </c>
      <c r="C242" s="30">
        <f t="shared" si="28"/>
        <v>0</v>
      </c>
      <c r="D242" s="49">
        <f t="shared" si="28"/>
        <v>0</v>
      </c>
      <c r="E242" s="49">
        <f t="shared" si="28"/>
        <v>0</v>
      </c>
      <c r="F242" s="49">
        <f t="shared" si="28"/>
        <v>0</v>
      </c>
      <c r="G242" s="49">
        <f t="shared" si="28"/>
        <v>0</v>
      </c>
    </row>
    <row r="243" spans="1:7" x14ac:dyDescent="0.25">
      <c r="A243" s="32"/>
      <c r="B243" s="32"/>
      <c r="C243" s="32"/>
      <c r="D243" s="51"/>
      <c r="E243" s="51"/>
      <c r="F243" s="51"/>
      <c r="G243" s="51"/>
    </row>
    <row r="244" spans="1:7" ht="13.5" thickBot="1" x14ac:dyDescent="0.35">
      <c r="A244" s="24" t="s">
        <v>47</v>
      </c>
      <c r="B244" s="24"/>
      <c r="C244" s="32"/>
      <c r="D244" s="51"/>
      <c r="E244" s="51"/>
      <c r="F244" s="51"/>
      <c r="G244" s="51"/>
    </row>
    <row r="245" spans="1:7" ht="13" thickTop="1" x14ac:dyDescent="0.25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" thickBot="1" x14ac:dyDescent="0.3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" thickTop="1" x14ac:dyDescent="0.25">
      <c r="A247" s="26" t="s">
        <v>12</v>
      </c>
      <c r="B247" s="64"/>
      <c r="C247" s="64"/>
      <c r="D247" s="65"/>
      <c r="E247" s="65"/>
      <c r="F247" s="8">
        <f>SUM(D247-E247)</f>
        <v>0</v>
      </c>
      <c r="G247" s="65"/>
    </row>
    <row r="248" spans="1:7" x14ac:dyDescent="0.25">
      <c r="A248" s="26" t="s">
        <v>13</v>
      </c>
      <c r="B248" s="64"/>
      <c r="C248" s="64"/>
      <c r="D248" s="65"/>
      <c r="E248" s="65"/>
      <c r="F248" s="8">
        <f>SUM(D248-E248)</f>
        <v>0</v>
      </c>
      <c r="G248" s="65"/>
    </row>
    <row r="249" spans="1:7" x14ac:dyDescent="0.25">
      <c r="A249" s="26" t="s">
        <v>14</v>
      </c>
      <c r="B249" s="64"/>
      <c r="C249" s="64"/>
      <c r="D249" s="65"/>
      <c r="E249" s="65"/>
      <c r="F249" s="8">
        <f>SUM(D249-E249)</f>
        <v>0</v>
      </c>
      <c r="G249" s="65"/>
    </row>
    <row r="250" spans="1:7" x14ac:dyDescent="0.25">
      <c r="A250" s="30" t="s">
        <v>15</v>
      </c>
      <c r="B250" s="30">
        <f t="shared" ref="B250:G250" si="29">SUM(B247:B249)</f>
        <v>0</v>
      </c>
      <c r="C250" s="30">
        <f t="shared" si="29"/>
        <v>0</v>
      </c>
      <c r="D250" s="49">
        <f t="shared" si="29"/>
        <v>0</v>
      </c>
      <c r="E250" s="49">
        <f t="shared" si="29"/>
        <v>0</v>
      </c>
      <c r="F250" s="49">
        <f t="shared" si="29"/>
        <v>0</v>
      </c>
      <c r="G250" s="49">
        <f t="shared" si="29"/>
        <v>0</v>
      </c>
    </row>
    <row r="251" spans="1:7" x14ac:dyDescent="0.25">
      <c r="A251" s="32"/>
      <c r="B251" s="32"/>
      <c r="C251" s="32"/>
      <c r="D251" s="51"/>
      <c r="E251" s="51"/>
      <c r="F251" s="51"/>
      <c r="G251" s="51"/>
    </row>
    <row r="252" spans="1:7" ht="13.5" thickBot="1" x14ac:dyDescent="0.35">
      <c r="A252" s="24" t="s">
        <v>48</v>
      </c>
      <c r="B252" s="24"/>
      <c r="C252" s="32"/>
      <c r="D252" s="51"/>
      <c r="E252" s="51"/>
      <c r="F252" s="51"/>
      <c r="G252" s="51"/>
    </row>
    <row r="253" spans="1:7" ht="13" thickTop="1" x14ac:dyDescent="0.25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" thickBot="1" x14ac:dyDescent="0.3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" thickTop="1" x14ac:dyDescent="0.25">
      <c r="A255" s="26" t="s">
        <v>12</v>
      </c>
      <c r="B255" s="66"/>
      <c r="C255" s="66"/>
      <c r="D255" s="65"/>
      <c r="E255" s="65"/>
      <c r="F255" s="8">
        <f>SUM(D255-E255)</f>
        <v>0</v>
      </c>
      <c r="G255" s="65"/>
    </row>
    <row r="256" spans="1:7" x14ac:dyDescent="0.25">
      <c r="A256" s="26" t="s">
        <v>13</v>
      </c>
      <c r="B256" s="66"/>
      <c r="C256" s="66"/>
      <c r="D256" s="65"/>
      <c r="E256" s="65"/>
      <c r="F256" s="8">
        <f>SUM(D256-E256)</f>
        <v>0</v>
      </c>
      <c r="G256" s="65"/>
    </row>
    <row r="257" spans="1:7" x14ac:dyDescent="0.25">
      <c r="A257" s="26" t="s">
        <v>14</v>
      </c>
      <c r="B257" s="66"/>
      <c r="C257" s="66"/>
      <c r="D257" s="65"/>
      <c r="E257" s="65"/>
      <c r="F257" s="8">
        <f>SUM(D257-E257)</f>
        <v>0</v>
      </c>
      <c r="G257" s="65"/>
    </row>
    <row r="258" spans="1:7" x14ac:dyDescent="0.25">
      <c r="A258" s="30" t="s">
        <v>15</v>
      </c>
      <c r="B258" s="30">
        <f t="shared" ref="B258:G258" si="30">SUM(B255:B257)</f>
        <v>0</v>
      </c>
      <c r="C258" s="30">
        <f t="shared" si="30"/>
        <v>0</v>
      </c>
      <c r="D258" s="49">
        <f t="shared" si="30"/>
        <v>0</v>
      </c>
      <c r="E258" s="49">
        <f t="shared" si="30"/>
        <v>0</v>
      </c>
      <c r="F258" s="49">
        <f t="shared" si="30"/>
        <v>0</v>
      </c>
      <c r="G258" s="49">
        <f t="shared" si="30"/>
        <v>0</v>
      </c>
    </row>
    <row r="259" spans="1:7" x14ac:dyDescent="0.25">
      <c r="A259" s="14"/>
      <c r="B259" s="14"/>
      <c r="C259" s="14"/>
      <c r="D259" s="40"/>
      <c r="E259" s="40"/>
      <c r="F259" s="40"/>
      <c r="G259" s="40"/>
    </row>
    <row r="260" spans="1:7" ht="15.5" x14ac:dyDescent="0.35">
      <c r="A260" s="79" t="s">
        <v>49</v>
      </c>
      <c r="B260" s="79"/>
      <c r="C260" s="79"/>
      <c r="D260" s="79"/>
      <c r="E260" s="79"/>
      <c r="F260" s="40"/>
      <c r="G260" s="40"/>
    </row>
    <row r="261" spans="1:7" ht="16" thickBot="1" x14ac:dyDescent="0.4">
      <c r="A261" s="18"/>
      <c r="B261" s="18"/>
      <c r="C261" s="18"/>
      <c r="D261" s="56"/>
      <c r="E261" s="56"/>
      <c r="F261" s="40"/>
      <c r="G261" s="40"/>
    </row>
    <row r="262" spans="1:7" ht="13" thickTop="1" x14ac:dyDescent="0.25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" thickBot="1" x14ac:dyDescent="0.3">
      <c r="A263" s="81"/>
      <c r="B263" s="83"/>
      <c r="C263" s="85"/>
      <c r="D263" s="75"/>
      <c r="E263" s="75"/>
      <c r="F263" s="75"/>
      <c r="G263" s="77"/>
    </row>
    <row r="264" spans="1:7" ht="13" thickTop="1" x14ac:dyDescent="0.25">
      <c r="A264" s="9"/>
      <c r="B264" s="9"/>
      <c r="C264" s="9"/>
      <c r="D264" s="40"/>
      <c r="E264" s="40"/>
      <c r="F264" s="40"/>
      <c r="G264" s="40"/>
    </row>
    <row r="265" spans="1:7" x14ac:dyDescent="0.25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0</v>
      </c>
      <c r="E265" s="40">
        <f>SUMIF($A$1:$A$258,"TYPE 1",$E$1:$E$258)</f>
        <v>0</v>
      </c>
      <c r="F265" s="40">
        <f>SUMIF($A$1:$A$258,"TYPE 1",$F$1:$F$258)</f>
        <v>0</v>
      </c>
      <c r="G265" s="40">
        <f>SUMIF($A$1:$A$258,"TYPE 1",$G$1:$G$258)</f>
        <v>0</v>
      </c>
    </row>
    <row r="266" spans="1:7" x14ac:dyDescent="0.25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0</v>
      </c>
      <c r="E266" s="40">
        <f>SUMIF($A$1:$A$258,"TYPE 2",$E$1:$E$258)</f>
        <v>0</v>
      </c>
      <c r="F266" s="40">
        <f>SUMIF($A$1:$A$258,"TYPE 2",$F$1:$F$258)</f>
        <v>0</v>
      </c>
      <c r="G266" s="40">
        <f>SUMIF($A$1:$A$258,"TYPE 2",$G$1:$G$258)</f>
        <v>0</v>
      </c>
    </row>
    <row r="267" spans="1:7" x14ac:dyDescent="0.25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0</v>
      </c>
      <c r="E267" s="40">
        <f>SUMIF($A$1:$A$258,"TYPE 3",$E$1:$E$258)</f>
        <v>0</v>
      </c>
      <c r="F267" s="40">
        <f>SUMIF($A$1:$A$258,"TYPE 3",$F$1:$F$258)</f>
        <v>0</v>
      </c>
      <c r="G267" s="40">
        <f>SUMIF($A$1:$A$258,"TYPE 3",$G$1:$G$258)</f>
        <v>0</v>
      </c>
    </row>
    <row r="268" spans="1:7" x14ac:dyDescent="0.25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0</v>
      </c>
      <c r="E268" s="40">
        <f>SUMIF($A$1:$A$258,"TYPE 4",$E$1:$E$258)</f>
        <v>0</v>
      </c>
      <c r="F268" s="40">
        <f>SUMIF($A$1:$A$258,"TYPE 4",$F$1:$F$258)</f>
        <v>0</v>
      </c>
      <c r="G268" s="40">
        <f>SUMIF($A$1:$A$258,"TYPE 4",$G$1:$G$258)</f>
        <v>0</v>
      </c>
    </row>
    <row r="269" spans="1:7" x14ac:dyDescent="0.25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0</v>
      </c>
      <c r="E269" s="40">
        <f>SUMIF($A$1:$A$258,"TYPE 5",$E$1:$E$258)</f>
        <v>0</v>
      </c>
      <c r="F269" s="40">
        <f>SUMIF($A$1:$A$258,"TYPE 5",$F$1:$F$258)</f>
        <v>0</v>
      </c>
      <c r="G269" s="40">
        <f>SUMIF($A$1:$A$258,"TYPE 5",$G$1:$G$258)</f>
        <v>0</v>
      </c>
    </row>
    <row r="270" spans="1:7" ht="13" thickBot="1" x14ac:dyDescent="0.3">
      <c r="A270" s="13" t="s">
        <v>15</v>
      </c>
      <c r="B270" s="42">
        <f t="shared" ref="B270:G270" si="31">SUM(B265:B269)</f>
        <v>0</v>
      </c>
      <c r="C270" s="42">
        <f t="shared" si="31"/>
        <v>0</v>
      </c>
      <c r="D270" s="57">
        <f t="shared" si="31"/>
        <v>0</v>
      </c>
      <c r="E270" s="57">
        <f t="shared" si="31"/>
        <v>0</v>
      </c>
      <c r="F270" s="57">
        <f t="shared" si="31"/>
        <v>0</v>
      </c>
      <c r="G270" s="57">
        <f t="shared" si="31"/>
        <v>0</v>
      </c>
    </row>
    <row r="271" spans="1:7" ht="13" thickTop="1" x14ac:dyDescent="0.25">
      <c r="A271" s="78"/>
      <c r="B271" s="78"/>
      <c r="C271" s="78"/>
      <c r="D271" s="78"/>
      <c r="E271" s="48"/>
      <c r="F271" s="40"/>
      <c r="G271" s="40"/>
    </row>
    <row r="272" spans="1:7" x14ac:dyDescent="0.25">
      <c r="A272" s="13" t="s">
        <v>57</v>
      </c>
      <c r="B272" s="13"/>
      <c r="C272" s="13"/>
      <c r="D272" s="58"/>
      <c r="E272" s="48"/>
      <c r="F272" s="40"/>
      <c r="G272" s="40"/>
    </row>
    <row r="273" spans="1:7" x14ac:dyDescent="0.25">
      <c r="A273" s="9" t="s">
        <v>58</v>
      </c>
      <c r="B273" s="9"/>
      <c r="C273" s="9"/>
      <c r="D273" s="40"/>
      <c r="E273" s="40"/>
      <c r="F273" s="40"/>
      <c r="G273" s="40"/>
    </row>
    <row r="274" spans="1:7" x14ac:dyDescent="0.25">
      <c r="A274" s="9" t="s">
        <v>59</v>
      </c>
      <c r="B274" s="9"/>
      <c r="C274" s="9"/>
      <c r="D274" s="40"/>
      <c r="E274" s="40"/>
      <c r="F274" s="40"/>
      <c r="G274" s="40"/>
    </row>
    <row r="275" spans="1:7" x14ac:dyDescent="0.25">
      <c r="A275" s="9" t="s">
        <v>60</v>
      </c>
      <c r="B275" s="9"/>
      <c r="C275" s="9"/>
      <c r="D275" s="40"/>
      <c r="E275" s="40"/>
      <c r="F275" s="40"/>
      <c r="G275" s="40"/>
    </row>
    <row r="276" spans="1:7" x14ac:dyDescent="0.25">
      <c r="A276" s="9" t="s">
        <v>61</v>
      </c>
      <c r="B276" s="9"/>
      <c r="C276" s="9"/>
      <c r="D276" s="40"/>
      <c r="E276" s="40"/>
      <c r="F276" s="40"/>
      <c r="G276" s="40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25" footer="0.25"/>
  <pageSetup orientation="portrait" r:id="rId1"/>
  <headerFooter>
    <oddHeader xml:space="preserve">&amp;C&amp;"Arial,Bold"LOUISIANA STATE POLICE GAMING ENFORCEMENT DIVISION
QUARTERLY VIDEO GAMING REVENUE REPORT
FOURTH QUARTER FY 2019
APRIL - JUNE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2019</vt:lpstr>
      <vt:lpstr>1st FY 2019</vt:lpstr>
      <vt:lpstr>2nd FY 2019</vt:lpstr>
      <vt:lpstr>3rd FY 2019</vt:lpstr>
      <vt:lpstr>4th FY 2019</vt:lpstr>
    </vt:vector>
  </TitlesOfParts>
  <Company>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"Donder" Stevens</dc:creator>
  <cp:lastModifiedBy>Trnessia Ware</cp:lastModifiedBy>
  <cp:lastPrinted>2018-07-06T12:27:37Z</cp:lastPrinted>
  <dcterms:created xsi:type="dcterms:W3CDTF">2001-07-11T20:25:32Z</dcterms:created>
  <dcterms:modified xsi:type="dcterms:W3CDTF">2020-12-16T16:39:08Z</dcterms:modified>
</cp:coreProperties>
</file>