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E24" i="1"/>
  <c r="G23" i="1"/>
  <c r="I23" i="1" s="1"/>
  <c r="D23" i="1"/>
  <c r="F23" i="1" s="1"/>
  <c r="C23" i="1"/>
  <c r="B23" i="1"/>
  <c r="I22" i="1"/>
  <c r="G22" i="1"/>
  <c r="D22" i="1"/>
  <c r="F22" i="1" s="1"/>
  <c r="C22" i="1"/>
  <c r="B22" i="1"/>
  <c r="G21" i="1"/>
  <c r="I21" i="1" s="1"/>
  <c r="F21" i="1"/>
  <c r="D21" i="1"/>
  <c r="C21" i="1"/>
  <c r="B21" i="1"/>
  <c r="I20" i="1"/>
  <c r="G20" i="1"/>
  <c r="D20" i="1"/>
  <c r="D24" i="1" s="1"/>
  <c r="F24" i="1" s="1"/>
  <c r="C20" i="1"/>
  <c r="B20" i="1"/>
  <c r="G19" i="1"/>
  <c r="G24" i="1" s="1"/>
  <c r="I24" i="1" s="1"/>
  <c r="F19" i="1"/>
  <c r="D19" i="1"/>
  <c r="C19" i="1"/>
  <c r="C24" i="1" s="1"/>
  <c r="B19" i="1"/>
  <c r="B24" i="1" s="1"/>
  <c r="G13" i="1"/>
  <c r="I13" i="1" s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I19" i="1" l="1"/>
  <c r="F20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<sst xmlns="http://schemas.openxmlformats.org/spreadsheetml/2006/main" count="46" uniqueCount="30">
  <si>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</si>
  <si>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</si>
  <si>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</si>
  <si>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February 2016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</si>
  <si>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</si>
  <si>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</si>
  <si>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</si>
  <si>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</si>
  <si>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</si>
  <si>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</si>
  <si>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</si>
  <si>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</si>
  <si>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</si>
  <si>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</si>
  <si>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</si>
  <si>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</si>
  <si>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</si>
  <si>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</si>
  <si>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</si>
  <si>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</si>
  <si>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</si>
  <si>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</si>
  <si>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</si>
  <si>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</si>
  <si>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2015/2016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</si>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</sst>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sqref="A1:I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8.179687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8.179687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8.179687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8.179687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8.179687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8.179687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8.179687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8.179687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8.179687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8.179687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8.179687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8.179687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8.179687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8.179687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8.179687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8.179687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8.179687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8.179687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8.179687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8.179687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8.179687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8.179687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8.179687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8.179687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8.179687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8.179687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8.179687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8.179687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8.179687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8.179687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8.179687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8.179687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8.179687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8.179687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8.179687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8.179687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8.179687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8.179687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8.179687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8.179687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8.179687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8.179687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8.179687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8.179687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8.179687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8.179687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8.179687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8.179687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8.179687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8.179687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8.179687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8.179687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8.179687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8.179687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8.179687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8.179687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8.179687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8.179687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8.179687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8.179687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8.179687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8.179687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8.179687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8.179687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2949</v>
      </c>
      <c r="C8" s="11">
        <v>1025</v>
      </c>
      <c r="D8" s="12">
        <v>8083646</v>
      </c>
      <c r="E8" s="12">
        <v>2101754</v>
      </c>
      <c r="F8" s="12">
        <v>7655876</v>
      </c>
      <c r="G8" s="12">
        <v>8585457</v>
      </c>
      <c r="H8" s="13">
        <f t="shared" ref="H8:H13" si="0">SUM(D8-F8)/F8</f>
        <v>5.5874729423517309E-2</v>
      </c>
      <c r="I8" s="13">
        <f t="shared" ref="I8:I13" si="1">SUM(D8-G8)/G8</f>
        <v>-5.8448956182530529E-2</v>
      </c>
    </row>
    <row r="9" spans="1:9" ht="21" customHeight="1" x14ac:dyDescent="0.3">
      <c r="A9" s="10" t="s">
        <v>19</v>
      </c>
      <c r="B9" s="11">
        <v>1519</v>
      </c>
      <c r="C9" s="11">
        <v>555</v>
      </c>
      <c r="D9" s="12">
        <v>3329152</v>
      </c>
      <c r="E9" s="12">
        <v>865582</v>
      </c>
      <c r="F9" s="12">
        <v>3087297</v>
      </c>
      <c r="G9" s="12">
        <v>3399815</v>
      </c>
      <c r="H9" s="13">
        <f t="shared" si="0"/>
        <v>7.8338753932647234E-2</v>
      </c>
      <c r="I9" s="13">
        <f t="shared" si="1"/>
        <v>-2.0784366208161327E-2</v>
      </c>
    </row>
    <row r="10" spans="1:9" ht="20.25" customHeight="1" x14ac:dyDescent="0.3">
      <c r="A10" s="10" t="s">
        <v>20</v>
      </c>
      <c r="B10" s="11">
        <v>51</v>
      </c>
      <c r="C10" s="11">
        <v>8</v>
      </c>
      <c r="D10" s="12">
        <v>132973</v>
      </c>
      <c r="E10" s="12">
        <v>34573</v>
      </c>
      <c r="F10" s="12">
        <v>121083</v>
      </c>
      <c r="G10" s="12">
        <v>160762</v>
      </c>
      <c r="H10" s="13">
        <f t="shared" si="0"/>
        <v>9.8197104465531912E-2</v>
      </c>
      <c r="I10" s="13">
        <f t="shared" si="1"/>
        <v>-0.17285801370970752</v>
      </c>
    </row>
    <row r="11" spans="1:9" ht="24" customHeight="1" x14ac:dyDescent="0.3">
      <c r="A11" s="10" t="s">
        <v>21</v>
      </c>
      <c r="B11" s="11">
        <v>976</v>
      </c>
      <c r="C11" s="11">
        <v>13</v>
      </c>
      <c r="D11" s="12">
        <v>3825125</v>
      </c>
      <c r="E11" s="12">
        <v>688523</v>
      </c>
      <c r="F11" s="12">
        <v>3407173</v>
      </c>
      <c r="G11" s="12">
        <v>3602437</v>
      </c>
      <c r="H11" s="13">
        <f t="shared" si="0"/>
        <v>0.12266826486356872</v>
      </c>
      <c r="I11" s="13">
        <f t="shared" si="1"/>
        <v>6.181593182614991E-2</v>
      </c>
    </row>
    <row r="12" spans="1:9" ht="22.5" customHeight="1" x14ac:dyDescent="0.3">
      <c r="A12" s="10" t="s">
        <v>22</v>
      </c>
      <c r="B12" s="11">
        <v>7360</v>
      </c>
      <c r="C12" s="11">
        <v>198</v>
      </c>
      <c r="D12" s="12">
        <v>37192187</v>
      </c>
      <c r="E12" s="12">
        <v>12087469</v>
      </c>
      <c r="F12" s="12">
        <v>31757866</v>
      </c>
      <c r="G12" s="12">
        <v>38830706</v>
      </c>
      <c r="H12" s="13">
        <f t="shared" si="0"/>
        <v>0.17111732255561504</v>
      </c>
      <c r="I12" s="13">
        <f t="shared" si="1"/>
        <v>-4.2196477189984649E-2</v>
      </c>
    </row>
    <row r="13" spans="1:9" ht="25.5" customHeight="1" x14ac:dyDescent="0.3">
      <c r="A13" s="14" t="s">
        <v>23</v>
      </c>
      <c r="B13" s="15">
        <f t="shared" ref="B13:G13" si="2">SUM(B8:B12)</f>
        <v>12855</v>
      </c>
      <c r="C13" s="15">
        <f>SUM(C8:C12)</f>
        <v>1799</v>
      </c>
      <c r="D13" s="16">
        <f>SUM(D8:D12)</f>
        <v>52563083</v>
      </c>
      <c r="E13" s="16">
        <f t="shared" si="2"/>
        <v>15777901</v>
      </c>
      <c r="F13" s="16">
        <f>SUM(F8:F12)</f>
        <v>46029295</v>
      </c>
      <c r="G13" s="16">
        <f t="shared" si="2"/>
        <v>54579177</v>
      </c>
      <c r="H13" s="17">
        <f t="shared" si="0"/>
        <v>0.14194846999068744</v>
      </c>
      <c r="I13" s="18">
        <f t="shared" si="1"/>
        <v>-3.6938886051726287E-2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2949</v>
      </c>
      <c r="C19" s="11">
        <f>C8</f>
        <v>1025</v>
      </c>
      <c r="D19" s="12">
        <f>47612159+7655876+8083646</f>
        <v>63351681</v>
      </c>
      <c r="E19" s="12">
        <v>67491630</v>
      </c>
      <c r="F19" s="13">
        <f t="shared" ref="F19:F24" si="3">SUM(D19-E19)/E19</f>
        <v>-6.1340183960588893E-2</v>
      </c>
      <c r="G19" s="12">
        <f>12379198+1990528-1+2101754-1</f>
        <v>16471478</v>
      </c>
      <c r="H19" s="12">
        <v>17547885</v>
      </c>
      <c r="I19" s="13">
        <f t="shared" ref="I19:I24" si="4">SUM(G19-H19)/H19</f>
        <v>-6.134112458566944E-2</v>
      </c>
    </row>
    <row r="20" spans="1:9" ht="21" customHeight="1" x14ac:dyDescent="0.3">
      <c r="A20" s="10" t="s">
        <v>19</v>
      </c>
      <c r="B20" s="11">
        <f t="shared" ref="B20:C23" si="5">B9</f>
        <v>1519</v>
      </c>
      <c r="C20" s="11">
        <f t="shared" si="5"/>
        <v>555</v>
      </c>
      <c r="D20" s="12">
        <f>18829691+3087297+3329152</f>
        <v>25246140</v>
      </c>
      <c r="E20" s="12">
        <v>26609724</v>
      </c>
      <c r="F20" s="13">
        <f t="shared" si="3"/>
        <v>-5.1243823498507535E-2</v>
      </c>
      <c r="G20" s="12">
        <f>4895737+802697+865582</f>
        <v>6564016</v>
      </c>
      <c r="H20" s="12">
        <v>6918559</v>
      </c>
      <c r="I20" s="13">
        <f t="shared" si="4"/>
        <v>-5.1245208720486449E-2</v>
      </c>
    </row>
    <row r="21" spans="1:9" ht="20.25" customHeight="1" x14ac:dyDescent="0.3">
      <c r="A21" s="10" t="s">
        <v>20</v>
      </c>
      <c r="B21" s="11">
        <f t="shared" si="5"/>
        <v>51</v>
      </c>
      <c r="C21" s="11">
        <f t="shared" si="5"/>
        <v>8</v>
      </c>
      <c r="D21" s="12">
        <f>786450+121083+132973</f>
        <v>1040506</v>
      </c>
      <c r="E21" s="12">
        <v>1090102</v>
      </c>
      <c r="F21" s="13">
        <f t="shared" si="3"/>
        <v>-4.5496659945583072E-2</v>
      </c>
      <c r="G21" s="12">
        <f>204477+31482+34573</f>
        <v>270532</v>
      </c>
      <c r="H21" s="12">
        <v>283428</v>
      </c>
      <c r="I21" s="13">
        <f t="shared" si="4"/>
        <v>-4.5500091734055913E-2</v>
      </c>
    </row>
    <row r="22" spans="1:9" ht="21" customHeight="1" x14ac:dyDescent="0.3">
      <c r="A22" s="10" t="s">
        <v>21</v>
      </c>
      <c r="B22" s="11">
        <f t="shared" si="5"/>
        <v>976</v>
      </c>
      <c r="C22" s="11">
        <f t="shared" si="5"/>
        <v>13</v>
      </c>
      <c r="D22" s="12">
        <f>20558355+3407173+3825125</f>
        <v>27790653</v>
      </c>
      <c r="E22" s="12">
        <v>26151964</v>
      </c>
      <c r="F22" s="13">
        <f t="shared" si="3"/>
        <v>6.2660265209909277E-2</v>
      </c>
      <c r="G22" s="12">
        <f>3700510+613291+688523</f>
        <v>5002324</v>
      </c>
      <c r="H22" s="12">
        <v>4707361</v>
      </c>
      <c r="I22" s="13">
        <f t="shared" si="4"/>
        <v>6.2659948960787165E-2</v>
      </c>
    </row>
    <row r="23" spans="1:9" ht="21" customHeight="1" x14ac:dyDescent="0.3">
      <c r="A23" s="10" t="s">
        <v>22</v>
      </c>
      <c r="B23" s="11">
        <f t="shared" si="5"/>
        <v>7360</v>
      </c>
      <c r="C23" s="11">
        <f t="shared" si="5"/>
        <v>198</v>
      </c>
      <c r="D23" s="12">
        <f>197288334+31757866+37192187</f>
        <v>266238387</v>
      </c>
      <c r="E23" s="12">
        <v>271092493</v>
      </c>
      <c r="F23" s="13">
        <f t="shared" si="3"/>
        <v>-1.7905718990160305E-2</v>
      </c>
      <c r="G23" s="12">
        <f>64118763+10321305+12087469</f>
        <v>86527537</v>
      </c>
      <c r="H23" s="12">
        <v>88105128</v>
      </c>
      <c r="I23" s="13">
        <f t="shared" si="4"/>
        <v>-1.7905779559164819E-2</v>
      </c>
    </row>
    <row r="24" spans="1:9" ht="21" customHeight="1" x14ac:dyDescent="0.3">
      <c r="A24" s="14" t="s">
        <v>23</v>
      </c>
      <c r="B24" s="15">
        <f>SUM(B19:B23)</f>
        <v>12855</v>
      </c>
      <c r="C24" s="15">
        <f>SUM(C19:C23)</f>
        <v>1799</v>
      </c>
      <c r="D24" s="21">
        <f>SUM(D19:D23)</f>
        <v>383667367</v>
      </c>
      <c r="E24" s="21">
        <f>SUM(E19:E23)</f>
        <v>392435913</v>
      </c>
      <c r="F24" s="18">
        <f t="shared" si="3"/>
        <v>-2.2343892874044889E-2</v>
      </c>
      <c r="G24" s="21">
        <f>SUM(G19:G23)</f>
        <v>114835887</v>
      </c>
      <c r="H24" s="21">
        <f>SUM(H19:H23)</f>
        <v>117562361</v>
      </c>
      <c r="I24" s="18">
        <f t="shared" si="4"/>
        <v>-2.3191725453693465E-2</v>
      </c>
    </row>
  </sheetData>
  <mergeCells count="5">
    <mergeCell ref="A1:I1"/>
    <mergeCell ref="A2:I2"/>
    <mergeCell ref="A3:I3"/>
    <mergeCell ref="A4:I4"/>
    <mergeCell ref="A5:I5"/>
  </mergeCells>
  <conditionalFormatting sqref="H8:I13 F19:F24 I19:I24">
    <cfRule type="cellIs" dxfId="0" priority="1" stopIfTrue="1" operator="lessThan">
      <formula>0</formula>
    </cfRule>
  </conditionalFormatting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2016-03-10T19:48:53Z</dcterms:created>
  <dcterms:modified xsi:type="dcterms:W3CDTF">2016-03-10T19:49:04Z</dcterms:modified>
</cp:coreProperties>
</file>