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July 1999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<sst xmlns="http://schemas.openxmlformats.org/spreadsheetml/2006/main" count="59" uniqueCount="36">
  <si>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LOUISIANA STATE POLICE</t>
  </si>
  <si>
    <t>RIVERBOAT GAMING MONTHLY ACTIVITY SUMMARY</t>
  </si>
  <si>
    <t>FOR THE MONTH OF:</t>
  </si>
  <si>
    <t>Date of</t>
  </si>
  <si>
    <t>No. of</t>
  </si>
  <si>
    <t>Total</t>
  </si>
  <si>
    <t>Vessel</t>
  </si>
  <si>
    <t>Commencement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</si>
  <si>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</si>
  <si>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</si>
  <si>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</si>
  <si>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</si>
  <si>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</si>
  <si>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</si>
  <si>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</si>
  <si>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</si>
  <si>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</si>
  <si>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BELLE OF B.R.</t>
  </si>
  <si>
    <t>CASINO ROUGE</t>
  </si>
  <si>
    <t>CASINO MAGIC</t>
  </si>
  <si>
    <t xml:space="preserve"> </t>
  </si>
  <si>
    <t>RIVERBOAT GAMING FISCAL YEAR-TO-DATE ACTIVITY SUMMARY</t>
  </si>
  <si>
    <t>FOR THE PERIOD OF:</t>
  </si>
  <si>
    <t>FYTD</t>
  </si>
  <si>
    <t>Total AGR</t>
  </si>
  <si>
    <t>Fee Remittance</t>
  </si>
  <si>
    <t>STAR</t>
  </si>
  <si>
    <t>Same Month</t>
  </si>
  <si>
    <t>Prior Year</t>
  </si>
  <si>
    <t>Last Month's</t>
  </si>
  <si>
    <t xml:space="preserve">GRAND PALAIS </t>
  </si>
  <si>
    <t>BALLYS</t>
  </si>
  <si>
    <t>ISLE - BOSSIER</t>
  </si>
  <si>
    <t>ISLE - LC</t>
  </si>
  <si>
    <t>JULY 1999</t>
  </si>
  <si>
    <t>JULY 1, 1999 - JULY 31, 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</si>
</sst>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4" fillId="0" borderId="1" xfId="0" applyNumberFormat="1" applyFont="1" applyBorder="1" applyAlignment="1" applyProtection="1">
      <alignment horizontal="left"/>
      <protection/>
    </xf>
    <xf numFmtId="164" fontId="4" fillId="0" borderId="1" xfId="0" applyNumberFormat="1" applyFont="1" applyBorder="1" applyAlignment="1" applyProtection="1">
      <alignment horizontal="center"/>
      <protection/>
    </xf>
    <xf numFmtId="7" fontId="4" fillId="0" borderId="1" xfId="0" applyNumberFormat="1" applyFont="1" applyBorder="1" applyAlignment="1" applyProtection="1">
      <alignment/>
      <protection/>
    </xf>
    <xf numFmtId="164" fontId="4" fillId="0" borderId="3" xfId="0" applyNumberFormat="1" applyFont="1" applyBorder="1" applyAlignment="1" applyProtection="1">
      <alignment horizontal="left"/>
      <protection/>
    </xf>
    <xf numFmtId="164" fontId="4" fillId="0" borderId="3" xfId="0" applyNumberFormat="1" applyFont="1" applyBorder="1" applyAlignment="1" applyProtection="1">
      <alignment horizontal="center"/>
      <protection/>
    </xf>
    <xf numFmtId="7" fontId="4" fillId="0" borderId="3" xfId="0" applyNumberFormat="1" applyFont="1" applyBorder="1" applyAlignment="1" applyProtection="1">
      <alignment/>
      <protection/>
    </xf>
    <xf numFmtId="164" fontId="4" fillId="0" borderId="2" xfId="0" applyNumberFormat="1" applyFont="1" applyBorder="1" applyAlignment="1" applyProtection="1">
      <alignment horizontal="left"/>
      <protection/>
    </xf>
    <xf numFmtId="7" fontId="4" fillId="0" borderId="2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 horizontal="center"/>
      <protection/>
    </xf>
    <xf numFmtId="37" fontId="4" fillId="0" borderId="4" xfId="0" applyNumberFormat="1" applyFont="1" applyBorder="1" applyAlignment="1" applyProtection="1">
      <alignment/>
      <protection/>
    </xf>
    <xf numFmtId="7" fontId="4" fillId="0" borderId="4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39" fontId="4" fillId="0" borderId="3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9" fontId="4" fillId="0" borderId="2" xfId="0" applyNumberFormat="1" applyFont="1" applyBorder="1" applyAlignment="1" applyProtection="1">
      <alignment/>
      <protection/>
    </xf>
    <xf numFmtId="38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 horizontal="left"/>
      <protection/>
    </xf>
    <xf numFmtId="7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166" fontId="4" fillId="0" borderId="0" xfId="0" applyNumberFormat="1" applyFont="1" applyAlignment="1" applyProtection="1">
      <alignment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6" fontId="1" fillId="0" borderId="2" xfId="0" applyNumberFormat="1" applyFont="1" applyBorder="1" applyAlignment="1" applyProtection="1">
      <alignment horizontal="center"/>
      <protection/>
    </xf>
    <xf numFmtId="166" fontId="4" fillId="0" borderId="1" xfId="0" applyNumberFormat="1" applyFont="1" applyBorder="1" applyAlignment="1" applyProtection="1">
      <alignment horizontal="center"/>
      <protection/>
    </xf>
    <xf numFmtId="166" fontId="4" fillId="0" borderId="3" xfId="0" applyNumberFormat="1" applyFont="1" applyBorder="1" applyAlignment="1" applyProtection="1">
      <alignment horizontal="center"/>
      <protection/>
    </xf>
    <xf numFmtId="166" fontId="4" fillId="0" borderId="2" xfId="0" applyNumberFormat="1" applyFont="1" applyBorder="1" applyAlignment="1" applyProtection="1">
      <alignment horizontal="center"/>
      <protection/>
    </xf>
    <xf numFmtId="166" fontId="4" fillId="0" borderId="4" xfId="0" applyNumberFormat="1" applyFont="1" applyBorder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left"/>
      <protection/>
    </xf>
    <xf numFmtId="166" fontId="4" fillId="0" borderId="4" xfId="0" applyNumberFormat="1" applyFont="1" applyBorder="1" applyAlignment="1" applyProtection="1">
      <alignment/>
      <protection/>
    </xf>
    <xf numFmtId="166" fontId="4" fillId="0" borderId="0" xfId="0" applyNumberFormat="1" applyFont="1" applyAlignment="1">
      <alignment/>
    </xf>
    <xf numFmtId="44" fontId="4" fillId="0" borderId="3" xfId="17" applyNumberFormat="1" applyFont="1" applyBorder="1" applyAlignment="1">
      <alignment/>
    </xf>
    <xf numFmtId="44" fontId="4" fillId="0" borderId="0" xfId="17" applyNumberFormat="1" applyFont="1" applyAlignment="1">
      <alignment/>
    </xf>
    <xf numFmtId="44" fontId="1" fillId="0" borderId="1" xfId="17" applyNumberFormat="1" applyFont="1" applyBorder="1" applyAlignment="1">
      <alignment horizontal="center"/>
    </xf>
    <xf numFmtId="44" fontId="1" fillId="0" borderId="2" xfId="17" applyNumberFormat="1" applyFont="1" applyBorder="1" applyAlignment="1">
      <alignment horizontal="center"/>
    </xf>
    <xf numFmtId="44" fontId="4" fillId="0" borderId="3" xfId="17" applyNumberFormat="1" applyFont="1" applyBorder="1" applyAlignment="1" applyProtection="1">
      <alignment/>
      <protection/>
    </xf>
    <xf numFmtId="44" fontId="4" fillId="0" borderId="2" xfId="17" applyNumberFormat="1" applyFont="1" applyBorder="1" applyAlignment="1" applyProtection="1">
      <alignment/>
      <protection/>
    </xf>
    <xf numFmtId="44" fontId="4" fillId="0" borderId="4" xfId="17" applyNumberFormat="1" applyFont="1" applyBorder="1" applyAlignment="1" applyProtection="1">
      <alignment/>
      <protection/>
    </xf>
    <xf numFmtId="44" fontId="4" fillId="0" borderId="0" xfId="17" applyNumberFormat="1" applyFont="1" applyBorder="1" applyAlignment="1" applyProtection="1">
      <alignment/>
      <protection/>
    </xf>
    <xf numFmtId="44" fontId="4" fillId="0" borderId="0" xfId="17" applyNumberFormat="1" applyFont="1" applyAlignment="1" applyProtection="1">
      <alignment/>
      <protection/>
    </xf>
    <xf numFmtId="44" fontId="4" fillId="0" borderId="0" xfId="0" applyNumberFormat="1" applyFont="1" applyAlignment="1">
      <alignment/>
    </xf>
    <xf numFmtId="44" fontId="4" fillId="0" borderId="5" xfId="0" applyNumberFormat="1" applyFont="1" applyBorder="1" applyAlignment="1">
      <alignment/>
    </xf>
    <xf numFmtId="44" fontId="1" fillId="0" borderId="1" xfId="0" applyNumberFormat="1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44" fontId="4" fillId="0" borderId="3" xfId="0" applyNumberFormat="1" applyFont="1" applyBorder="1" applyAlignment="1">
      <alignment/>
    </xf>
    <xf numFmtId="44" fontId="4" fillId="0" borderId="3" xfId="0" applyNumberFormat="1" applyFont="1" applyBorder="1" applyAlignment="1" applyProtection="1">
      <alignment/>
      <protection/>
    </xf>
    <xf numFmtId="44" fontId="4" fillId="0" borderId="6" xfId="0" applyNumberFormat="1" applyFont="1" applyBorder="1" applyAlignment="1">
      <alignment/>
    </xf>
    <xf numFmtId="44" fontId="4" fillId="0" borderId="4" xfId="0" applyNumberFormat="1" applyFont="1" applyBorder="1" applyAlignment="1">
      <alignment/>
    </xf>
    <xf numFmtId="44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2"/>
  <sheetViews>
    <sheetView showGridLines="0" tabSelected="1" workbookViewId="0" topLeftCell="A1">
      <selection activeCell="B8" sqref="B8"/>
    </sheetView>
  </sheetViews>
  <sheetFormatPr defaultColWidth="9.625" defaultRowHeight="12.75"/>
  <cols>
    <col min="1" max="1" width="1.625" style="3" customWidth="1"/>
    <col min="2" max="2" width="18.875" style="3" customWidth="1"/>
    <col min="3" max="3" width="15.00390625" style="40" customWidth="1"/>
    <col min="4" max="4" width="12.125" style="3" customWidth="1"/>
    <col min="5" max="5" width="17.125" style="3" customWidth="1"/>
    <col min="6" max="6" width="14.75390625" style="3" customWidth="1"/>
    <col min="7" max="7" width="13.875" style="3" customWidth="1"/>
    <col min="8" max="8" width="15.50390625" style="42" customWidth="1"/>
    <col min="9" max="9" width="16.875" style="50" customWidth="1"/>
    <col min="10" max="12" width="15.625" style="0" customWidth="1"/>
    <col min="13" max="13" width="11.625" style="0" customWidth="1"/>
    <col min="14" max="16" width="15.625" style="0" customWidth="1"/>
  </cols>
  <sheetData>
    <row r="1" spans="2:7" ht="12.75">
      <c r="B1" s="1" t="s">
        <v>0</v>
      </c>
      <c r="C1" s="31"/>
      <c r="G1" s="2"/>
    </row>
    <row r="2" spans="2:7" ht="12.75">
      <c r="B2" s="1" t="s">
        <v>1</v>
      </c>
      <c r="C2" s="31"/>
      <c r="G2" s="2"/>
    </row>
    <row r="3" spans="2:7" ht="12.75">
      <c r="B3" s="1" t="s">
        <v>2</v>
      </c>
      <c r="C3" s="31"/>
      <c r="D3" s="30" t="s">
        <v>34</v>
      </c>
      <c r="G3" s="2"/>
    </row>
    <row r="4" spans="3:7" ht="12.75">
      <c r="C4" s="31"/>
      <c r="D4" s="4"/>
      <c r="G4" s="2"/>
    </row>
    <row r="5" spans="3:9" ht="13.5" thickBot="1">
      <c r="C5" s="31"/>
      <c r="G5" s="2"/>
      <c r="I5" s="51"/>
    </row>
    <row r="6" spans="2:9" ht="12.75">
      <c r="B6" s="5"/>
      <c r="C6" s="32" t="s">
        <v>3</v>
      </c>
      <c r="D6" s="6" t="s">
        <v>4</v>
      </c>
      <c r="E6" s="6" t="s">
        <v>5</v>
      </c>
      <c r="F6" s="6" t="s">
        <v>5</v>
      </c>
      <c r="G6" s="6" t="s">
        <v>5</v>
      </c>
      <c r="H6" s="43" t="s">
        <v>29</v>
      </c>
      <c r="I6" s="52" t="s">
        <v>27</v>
      </c>
    </row>
    <row r="7" spans="2:9" ht="13.5" thickBot="1">
      <c r="B7" s="7" t="s">
        <v>6</v>
      </c>
      <c r="C7" s="33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44" t="s">
        <v>10</v>
      </c>
      <c r="I7" s="53" t="s">
        <v>28</v>
      </c>
    </row>
    <row r="8" spans="2:9" ht="12.75">
      <c r="B8" s="8" t="s">
        <v>19</v>
      </c>
      <c r="C8" s="34">
        <v>35342</v>
      </c>
      <c r="D8" s="9">
        <v>31</v>
      </c>
      <c r="E8" s="26">
        <v>293196</v>
      </c>
      <c r="F8" s="10">
        <v>12807188.9</v>
      </c>
      <c r="G8" s="10">
        <f aca="true" t="shared" si="0" ref="G8:G21">F8*0.185</f>
        <v>2369329.9465</v>
      </c>
      <c r="H8" s="41">
        <v>11343616.29</v>
      </c>
      <c r="I8" s="54">
        <v>10213529.62</v>
      </c>
    </row>
    <row r="9" spans="2:9" ht="12.75">
      <c r="B9" s="11" t="s">
        <v>13</v>
      </c>
      <c r="C9" s="35">
        <v>34442</v>
      </c>
      <c r="D9" s="12">
        <v>31</v>
      </c>
      <c r="E9" s="26">
        <v>241388</v>
      </c>
      <c r="F9" s="13">
        <v>13811964.18</v>
      </c>
      <c r="G9" s="13">
        <f t="shared" si="0"/>
        <v>2555213.3733</v>
      </c>
      <c r="H9" s="41">
        <v>12213031.03</v>
      </c>
      <c r="I9" s="54">
        <v>13709775.38</v>
      </c>
    </row>
    <row r="10" spans="1:9" ht="12.75">
      <c r="A10" s="2"/>
      <c r="B10" s="11" t="s">
        <v>14</v>
      </c>
      <c r="C10" s="35">
        <v>34524</v>
      </c>
      <c r="D10" s="12">
        <v>31</v>
      </c>
      <c r="E10" s="26">
        <v>363880</v>
      </c>
      <c r="F10" s="13">
        <v>21427515.8</v>
      </c>
      <c r="G10" s="13">
        <f t="shared" si="0"/>
        <v>3964090.423</v>
      </c>
      <c r="H10" s="45">
        <v>19126404.95</v>
      </c>
      <c r="I10" s="54">
        <v>22316631.84</v>
      </c>
    </row>
    <row r="11" spans="2:9" ht="12.75">
      <c r="B11" s="11" t="s">
        <v>32</v>
      </c>
      <c r="C11" s="35">
        <v>34474</v>
      </c>
      <c r="D11" s="12">
        <v>31</v>
      </c>
      <c r="E11" s="26">
        <v>238124</v>
      </c>
      <c r="F11" s="13">
        <v>12504296.96</v>
      </c>
      <c r="G11" s="13">
        <f t="shared" si="0"/>
        <v>2313294.9376000003</v>
      </c>
      <c r="H11" s="41">
        <v>10321822.21</v>
      </c>
      <c r="I11" s="54">
        <v>11260724.43</v>
      </c>
    </row>
    <row r="12" spans="2:9" ht="12.75">
      <c r="B12" s="11" t="s">
        <v>30</v>
      </c>
      <c r="C12" s="35">
        <v>35258</v>
      </c>
      <c r="D12" s="12">
        <v>31</v>
      </c>
      <c r="E12" s="26">
        <v>179347</v>
      </c>
      <c r="F12" s="13">
        <v>11014639.36</v>
      </c>
      <c r="G12" s="13">
        <f t="shared" si="0"/>
        <v>2037708.2815999999</v>
      </c>
      <c r="H12" s="41">
        <v>10919975.99</v>
      </c>
      <c r="I12" s="54">
        <v>9432685.41</v>
      </c>
    </row>
    <row r="13" spans="2:9" ht="12.75">
      <c r="B13" s="11" t="s">
        <v>33</v>
      </c>
      <c r="C13" s="35">
        <v>34909</v>
      </c>
      <c r="D13" s="12">
        <v>31</v>
      </c>
      <c r="E13" s="26">
        <v>111889</v>
      </c>
      <c r="F13" s="13">
        <v>5158943.56</v>
      </c>
      <c r="G13" s="13">
        <f t="shared" si="0"/>
        <v>954404.5585999999</v>
      </c>
      <c r="H13" s="41">
        <v>4608179.52</v>
      </c>
      <c r="I13" s="54">
        <v>5203244.29</v>
      </c>
    </row>
    <row r="14" spans="2:9" ht="12.75">
      <c r="B14" s="11" t="s">
        <v>12</v>
      </c>
      <c r="C14" s="35">
        <v>34311</v>
      </c>
      <c r="D14" s="12">
        <v>31</v>
      </c>
      <c r="E14" s="26">
        <v>172532</v>
      </c>
      <c r="F14" s="13">
        <v>8557494.79</v>
      </c>
      <c r="G14" s="13">
        <f t="shared" si="0"/>
        <v>1583136.5361499998</v>
      </c>
      <c r="H14" s="41">
        <v>8268438.09</v>
      </c>
      <c r="I14" s="54">
        <v>10148493.4</v>
      </c>
    </row>
    <row r="15" spans="2:9" ht="12.75">
      <c r="B15" s="11" t="s">
        <v>26</v>
      </c>
      <c r="C15" s="35">
        <v>34266</v>
      </c>
      <c r="D15" s="12">
        <v>31</v>
      </c>
      <c r="E15" s="26">
        <v>105440</v>
      </c>
      <c r="F15" s="13">
        <v>4265447.34</v>
      </c>
      <c r="G15" s="13">
        <f>F15*0.185</f>
        <v>789107.7579</v>
      </c>
      <c r="H15" s="41">
        <v>3265371.98</v>
      </c>
      <c r="I15" s="55">
        <v>4751766.59</v>
      </c>
    </row>
    <row r="16" spans="2:9" ht="12.75">
      <c r="B16" s="11" t="s">
        <v>31</v>
      </c>
      <c r="C16" s="35">
        <v>34887</v>
      </c>
      <c r="D16" s="12">
        <v>31</v>
      </c>
      <c r="E16" s="26">
        <v>175208</v>
      </c>
      <c r="F16" s="13">
        <v>8187566.83</v>
      </c>
      <c r="G16" s="13">
        <f t="shared" si="0"/>
        <v>1514699.86355</v>
      </c>
      <c r="H16" s="41">
        <v>7481234.6</v>
      </c>
      <c r="I16" s="54">
        <v>7697040.3</v>
      </c>
    </row>
    <row r="17" spans="2:9" ht="12.75">
      <c r="B17" s="11" t="s">
        <v>15</v>
      </c>
      <c r="C17" s="35">
        <v>34552</v>
      </c>
      <c r="D17" s="12">
        <v>31</v>
      </c>
      <c r="E17" s="26">
        <v>189899</v>
      </c>
      <c r="F17" s="13">
        <v>9846524.05</v>
      </c>
      <c r="G17" s="13">
        <f t="shared" si="0"/>
        <v>1821606.94925</v>
      </c>
      <c r="H17" s="45">
        <v>8761108.12</v>
      </c>
      <c r="I17" s="54">
        <v>8525446.68</v>
      </c>
    </row>
    <row r="18" spans="2:9" ht="12.75">
      <c r="B18" s="11" t="s">
        <v>16</v>
      </c>
      <c r="C18" s="35">
        <v>34582</v>
      </c>
      <c r="D18" s="12">
        <v>31</v>
      </c>
      <c r="E18" s="26">
        <v>182596</v>
      </c>
      <c r="F18" s="13">
        <v>11129745.33</v>
      </c>
      <c r="G18" s="13">
        <f t="shared" si="0"/>
        <v>2059002.88605</v>
      </c>
      <c r="H18" s="45">
        <v>10053304.61</v>
      </c>
      <c r="I18" s="54">
        <v>10754147.08</v>
      </c>
    </row>
    <row r="19" spans="2:9" ht="12.75">
      <c r="B19" s="11" t="s">
        <v>17</v>
      </c>
      <c r="C19" s="35">
        <v>34607</v>
      </c>
      <c r="D19" s="12">
        <v>31</v>
      </c>
      <c r="E19" s="26">
        <v>102233</v>
      </c>
      <c r="F19" s="13">
        <v>5292928.73</v>
      </c>
      <c r="G19" s="13">
        <f t="shared" si="0"/>
        <v>979191.8150500001</v>
      </c>
      <c r="H19" s="45">
        <v>3964946.91</v>
      </c>
      <c r="I19" s="54">
        <v>4159297.77</v>
      </c>
    </row>
    <row r="20" spans="2:9" ht="13.5" thickBot="1">
      <c r="B20" s="14" t="s">
        <v>18</v>
      </c>
      <c r="C20" s="36">
        <v>34696</v>
      </c>
      <c r="D20" s="12">
        <v>31</v>
      </c>
      <c r="E20" s="26">
        <v>145975</v>
      </c>
      <c r="F20" s="15">
        <v>8446104.86</v>
      </c>
      <c r="G20" s="13">
        <f t="shared" si="0"/>
        <v>1562529.3990999998</v>
      </c>
      <c r="H20" s="46">
        <v>6578539.74</v>
      </c>
      <c r="I20" s="56">
        <v>5841337.62</v>
      </c>
    </row>
    <row r="21" spans="2:9" ht="13.5" thickBot="1">
      <c r="B21" s="16"/>
      <c r="C21" s="37" t="s">
        <v>20</v>
      </c>
      <c r="D21" s="16"/>
      <c r="E21" s="18">
        <f>SUM(E8:E20)</f>
        <v>2501707</v>
      </c>
      <c r="F21" s="19">
        <f>SUM(F8:F20)</f>
        <v>132450360.68999998</v>
      </c>
      <c r="G21" s="19">
        <f t="shared" si="0"/>
        <v>24503316.727649998</v>
      </c>
      <c r="H21" s="47">
        <f>SUM(H8:H20)</f>
        <v>116905974.03999999</v>
      </c>
      <c r="I21" s="57">
        <v>124014120.41</v>
      </c>
    </row>
    <row r="22" spans="8:9" ht="12.75">
      <c r="H22" s="48"/>
      <c r="I22" s="58"/>
    </row>
    <row r="25" spans="2:7" ht="12.75">
      <c r="B25" s="1" t="s">
        <v>0</v>
      </c>
      <c r="C25" s="31"/>
      <c r="G25" s="2"/>
    </row>
    <row r="26" spans="2:7" ht="12.75">
      <c r="B26" s="1" t="s">
        <v>21</v>
      </c>
      <c r="C26" s="31"/>
      <c r="G26" s="2"/>
    </row>
    <row r="27" spans="2:8" ht="12.75">
      <c r="B27" s="1" t="s">
        <v>22</v>
      </c>
      <c r="C27" s="38" t="s">
        <v>35</v>
      </c>
      <c r="D27" s="2"/>
      <c r="G27" s="28"/>
      <c r="H27" s="49"/>
    </row>
    <row r="28" spans="3:8" ht="12.75">
      <c r="C28" s="31"/>
      <c r="D28" s="20"/>
      <c r="E28" s="2"/>
      <c r="G28" s="29"/>
      <c r="H28" s="49"/>
    </row>
    <row r="29" spans="3:8" ht="13.5" thickBot="1">
      <c r="C29" s="31"/>
      <c r="G29" s="29"/>
      <c r="H29" s="49"/>
    </row>
    <row r="30" spans="1:8" ht="12.75">
      <c r="A30" s="2"/>
      <c r="B30" s="5"/>
      <c r="C30" s="32" t="s">
        <v>3</v>
      </c>
      <c r="D30" s="6" t="s">
        <v>23</v>
      </c>
      <c r="E30" s="6" t="s">
        <v>23</v>
      </c>
      <c r="F30" s="6" t="s">
        <v>23</v>
      </c>
      <c r="G30" s="29"/>
      <c r="H30" s="49"/>
    </row>
    <row r="31" spans="1:8" ht="13.5" thickBot="1">
      <c r="A31" s="2"/>
      <c r="B31" s="7" t="s">
        <v>6</v>
      </c>
      <c r="C31" s="33" t="s">
        <v>7</v>
      </c>
      <c r="D31" s="7" t="s">
        <v>9</v>
      </c>
      <c r="E31" s="7" t="s">
        <v>24</v>
      </c>
      <c r="F31" s="7" t="s">
        <v>25</v>
      </c>
      <c r="G31" s="29"/>
      <c r="H31" s="49"/>
    </row>
    <row r="32" spans="1:8" ht="12.75">
      <c r="A32" s="2"/>
      <c r="B32" s="8" t="s">
        <v>19</v>
      </c>
      <c r="C32" s="34">
        <v>35342</v>
      </c>
      <c r="D32" s="21">
        <f aca="true" t="shared" si="1" ref="D32:E44">E8+0</f>
        <v>293196</v>
      </c>
      <c r="E32" s="10">
        <f t="shared" si="1"/>
        <v>12807188.9</v>
      </c>
      <c r="F32" s="10">
        <f aca="true" t="shared" si="2" ref="F32:F44">0.185*E32</f>
        <v>2369329.9465</v>
      </c>
      <c r="G32" s="29"/>
      <c r="H32" s="49"/>
    </row>
    <row r="33" spans="1:8" ht="12.75">
      <c r="A33" s="2"/>
      <c r="B33" s="11" t="s">
        <v>13</v>
      </c>
      <c r="C33" s="35">
        <v>34442</v>
      </c>
      <c r="D33" s="22">
        <f t="shared" si="1"/>
        <v>241388</v>
      </c>
      <c r="E33" s="13">
        <f t="shared" si="1"/>
        <v>13811964.18</v>
      </c>
      <c r="F33" s="23">
        <f t="shared" si="2"/>
        <v>2555213.3733</v>
      </c>
      <c r="G33" s="29"/>
      <c r="H33" s="49"/>
    </row>
    <row r="34" spans="1:8" ht="12.75">
      <c r="A34" s="2"/>
      <c r="B34" s="11" t="s">
        <v>14</v>
      </c>
      <c r="C34" s="35">
        <v>34524</v>
      </c>
      <c r="D34" s="22">
        <f t="shared" si="1"/>
        <v>363880</v>
      </c>
      <c r="E34" s="13">
        <f t="shared" si="1"/>
        <v>21427515.8</v>
      </c>
      <c r="F34" s="23">
        <f t="shared" si="2"/>
        <v>3964090.423</v>
      </c>
      <c r="G34" s="29"/>
      <c r="H34" s="49"/>
    </row>
    <row r="35" spans="1:8" ht="12.75">
      <c r="A35" s="2"/>
      <c r="B35" s="11" t="s">
        <v>32</v>
      </c>
      <c r="C35" s="35">
        <v>34474</v>
      </c>
      <c r="D35" s="22">
        <f t="shared" si="1"/>
        <v>238124</v>
      </c>
      <c r="E35" s="13">
        <f t="shared" si="1"/>
        <v>12504296.96</v>
      </c>
      <c r="F35" s="23">
        <f t="shared" si="2"/>
        <v>2313294.9376000003</v>
      </c>
      <c r="G35" s="29"/>
      <c r="H35" s="49"/>
    </row>
    <row r="36" spans="1:8" ht="12.75">
      <c r="A36" s="2"/>
      <c r="B36" s="11" t="s">
        <v>30</v>
      </c>
      <c r="C36" s="35">
        <v>35258</v>
      </c>
      <c r="D36" s="22">
        <f t="shared" si="1"/>
        <v>179347</v>
      </c>
      <c r="E36" s="13">
        <f t="shared" si="1"/>
        <v>11014639.36</v>
      </c>
      <c r="F36" s="23">
        <f t="shared" si="2"/>
        <v>2037708.2815999999</v>
      </c>
      <c r="G36" s="29"/>
      <c r="H36" s="49"/>
    </row>
    <row r="37" spans="1:8" ht="12.75">
      <c r="A37" s="2"/>
      <c r="B37" s="11" t="s">
        <v>33</v>
      </c>
      <c r="C37" s="35">
        <v>34909</v>
      </c>
      <c r="D37" s="22">
        <f t="shared" si="1"/>
        <v>111889</v>
      </c>
      <c r="E37" s="13">
        <f t="shared" si="1"/>
        <v>5158943.56</v>
      </c>
      <c r="F37" s="23">
        <f t="shared" si="2"/>
        <v>954404.5585999999</v>
      </c>
      <c r="G37" s="28"/>
      <c r="H37" s="49"/>
    </row>
    <row r="38" spans="1:8" ht="12.75">
      <c r="A38" s="2"/>
      <c r="B38" s="11" t="s">
        <v>12</v>
      </c>
      <c r="C38" s="35">
        <v>34311</v>
      </c>
      <c r="D38" s="22">
        <f t="shared" si="1"/>
        <v>172532</v>
      </c>
      <c r="E38" s="13">
        <f t="shared" si="1"/>
        <v>8557494.79</v>
      </c>
      <c r="F38" s="23">
        <f t="shared" si="2"/>
        <v>1583136.5361499998</v>
      </c>
      <c r="G38" s="2"/>
      <c r="H38" s="49"/>
    </row>
    <row r="39" spans="1:8" ht="12.75">
      <c r="A39" s="2"/>
      <c r="B39" s="11" t="s">
        <v>26</v>
      </c>
      <c r="C39" s="35">
        <v>34266</v>
      </c>
      <c r="D39" s="22">
        <f t="shared" si="1"/>
        <v>105440</v>
      </c>
      <c r="E39" s="13">
        <f t="shared" si="1"/>
        <v>4265447.34</v>
      </c>
      <c r="F39" s="23">
        <f t="shared" si="2"/>
        <v>789107.7579</v>
      </c>
      <c r="G39" s="2"/>
      <c r="H39" s="49"/>
    </row>
    <row r="40" spans="1:8" ht="12.75">
      <c r="A40" s="2"/>
      <c r="B40" s="11" t="s">
        <v>31</v>
      </c>
      <c r="C40" s="35">
        <v>34887</v>
      </c>
      <c r="D40" s="22">
        <f t="shared" si="1"/>
        <v>175208</v>
      </c>
      <c r="E40" s="13">
        <f t="shared" si="1"/>
        <v>8187566.83</v>
      </c>
      <c r="F40" s="23">
        <f t="shared" si="2"/>
        <v>1514699.86355</v>
      </c>
      <c r="G40" s="2"/>
      <c r="H40" s="49"/>
    </row>
    <row r="41" spans="1:8" ht="12.75">
      <c r="A41" s="2"/>
      <c r="B41" s="11" t="s">
        <v>15</v>
      </c>
      <c r="C41" s="35">
        <v>34552</v>
      </c>
      <c r="D41" s="22">
        <f t="shared" si="1"/>
        <v>189899</v>
      </c>
      <c r="E41" s="13">
        <f t="shared" si="1"/>
        <v>9846524.05</v>
      </c>
      <c r="F41" s="23">
        <f t="shared" si="2"/>
        <v>1821606.94925</v>
      </c>
      <c r="G41" s="2"/>
      <c r="H41" s="49"/>
    </row>
    <row r="42" spans="1:8" ht="12.75">
      <c r="A42" s="2"/>
      <c r="B42" s="11" t="s">
        <v>16</v>
      </c>
      <c r="C42" s="35">
        <v>34582</v>
      </c>
      <c r="D42" s="22">
        <f t="shared" si="1"/>
        <v>182596</v>
      </c>
      <c r="E42" s="13">
        <f t="shared" si="1"/>
        <v>11129745.33</v>
      </c>
      <c r="F42" s="23">
        <f t="shared" si="2"/>
        <v>2059002.88605</v>
      </c>
      <c r="G42" s="2"/>
      <c r="H42" s="49"/>
    </row>
    <row r="43" spans="1:8" ht="12.75">
      <c r="A43" s="2"/>
      <c r="B43" s="11" t="s">
        <v>17</v>
      </c>
      <c r="C43" s="35">
        <v>34607</v>
      </c>
      <c r="D43" s="22">
        <f t="shared" si="1"/>
        <v>102233</v>
      </c>
      <c r="E43" s="13">
        <f t="shared" si="1"/>
        <v>5292928.73</v>
      </c>
      <c r="F43" s="23">
        <f t="shared" si="2"/>
        <v>979191.8150500001</v>
      </c>
      <c r="G43" s="2"/>
      <c r="H43" s="49"/>
    </row>
    <row r="44" spans="1:8" ht="13.5" thickBot="1">
      <c r="A44" s="2"/>
      <c r="B44" s="14" t="s">
        <v>18</v>
      </c>
      <c r="C44" s="36">
        <v>34696</v>
      </c>
      <c r="D44" s="24">
        <f t="shared" si="1"/>
        <v>145975</v>
      </c>
      <c r="E44" s="15">
        <f t="shared" si="1"/>
        <v>8446104.86</v>
      </c>
      <c r="F44" s="25">
        <f t="shared" si="2"/>
        <v>1562529.3990999998</v>
      </c>
      <c r="G44" s="2"/>
      <c r="H44" s="49"/>
    </row>
    <row r="45" spans="1:8" ht="13.5" thickBot="1">
      <c r="A45" s="2"/>
      <c r="B45" s="17"/>
      <c r="C45" s="39"/>
      <c r="D45" s="18">
        <f>SUM(D32:D44)</f>
        <v>2501707</v>
      </c>
      <c r="E45" s="19">
        <f>SUM(E32:E44)</f>
        <v>132450360.68999998</v>
      </c>
      <c r="F45" s="19">
        <f>SUM(F32:F44)</f>
        <v>24503316.727649998</v>
      </c>
      <c r="G45" s="2"/>
      <c r="H45" s="49"/>
    </row>
    <row r="46" spans="1:8" ht="12.75">
      <c r="A46" s="2"/>
      <c r="G46" s="2"/>
      <c r="H46" s="49"/>
    </row>
    <row r="48" spans="2:7" ht="12.75">
      <c r="B48" s="2"/>
      <c r="C48" s="31"/>
      <c r="G48" s="2"/>
    </row>
    <row r="49" spans="2:7" ht="12.75">
      <c r="B49" s="2"/>
      <c r="C49" s="31"/>
      <c r="G49" s="2"/>
    </row>
    <row r="51" spans="1:2" ht="12.75">
      <c r="A51" s="27"/>
      <c r="B51" s="2"/>
    </row>
    <row r="52" ht="12.75">
      <c r="A52" s="2"/>
    </row>
  </sheetData>
  <printOptions/>
  <pageMargins left="0.5" right="0.5" top="1" bottom="1" header="0.5" footer="0.5"/>
  <pageSetup horizontalDpi="300" verticalDpi="300" orientation="landscape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2002-04-29T15:40:30Z</cp:lastPrinted>
  <dcterms:created xsi:type="dcterms:W3CDTF">1998-04-06T18:16:31Z</dcterms:created>
  <dcterms:modified xsi:type="dcterms:W3CDTF">2002-04-29T15:40:31Z</dcterms:modified>
  <cp:category/>
  <cp:version/>
  <cp:contentType/>
  <cp:contentStatus/>
</cp:coreProperties>
</file>