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LSP Website\"/>
    </mc:Choice>
  </mc:AlternateContent>
  <bookViews>
    <workbookView xWindow="0" yWindow="0" windowWidth="28800" windowHeight="1218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49" i="1"/>
  <c r="E50" i="1" s="1"/>
  <c r="D49" i="1"/>
  <c r="D50" i="1" s="1"/>
  <c r="C49" i="1"/>
  <c r="E45" i="1"/>
  <c r="E46" i="1" s="1"/>
  <c r="D45" i="1"/>
  <c r="D46" i="1" s="1"/>
  <c r="C45" i="1"/>
  <c r="C46" i="1" s="1"/>
  <c r="C42" i="1"/>
  <c r="E41" i="1"/>
  <c r="E42" i="1" s="1"/>
  <c r="D41" i="1"/>
  <c r="D42" i="1" s="1"/>
  <c r="C41" i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<sst xmlns="http://schemas.openxmlformats.org/spreadsheetml/2006/main" count="50" uniqueCount="36">
  <si>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</si>
  <si>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</si>
  <si>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</si>
  <si>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</si>
  <si>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MARCH 2026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</si>
  <si>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</si>
  <si>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</si>
  <si>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</si>
  <si>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</si>
  <si>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</si>
  <si>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</si>
  <si>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</si>
  <si>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</si>
  <si>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</si>
  <si>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</si>
  <si>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</si>
  <si>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</si>
  <si>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</si>
  <si>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</si>
  <si>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</si>
  <si>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</si>
  <si>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</si>
  <si>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</si>
  <si>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</si>
  <si>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MARCH 31, 2026</t>
  </si>
  <si>
    <t xml:space="preserve">      </t>
  </si>
  <si>
    <t>FYTD</t>
  </si>
  <si>
    <t>Opening Date</t>
  </si>
  <si>
    <t>Total GGR</t>
  </si>
  <si>
    <t>Fee Remittance</t>
  </si>
  <si>
    <t>July 2024 - March 2025</t>
  </si>
  <si>
    <t>FY 25/26 - FY 24/25</t>
  </si>
  <si>
    <t>July 2023 - March 2024</t>
  </si>
  <si>
    <t>FY 25/26 - FY 23/24</t>
  </si>
  <si>
    <t>July 2022 - March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</si>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</sst>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9"/>
      <name val="Courie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85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5" fontId="2" fillId="0" borderId="10" xfId="0" applyNumberFormat="1" applyFont="1" applyBorder="1"/>
    <xf numFmtId="168" fontId="2" fillId="0" borderId="10" xfId="1" applyNumberFormat="1" applyFont="1" applyFill="1" applyBorder="1" applyAlignment="1" applyProtection="1">
      <alignment horizontal="center"/>
    </xf>
    <xf numFmtId="6" fontId="2" fillId="0" borderId="10" xfId="2" applyNumberFormat="1" applyFont="1" applyFill="1" applyBorder="1" applyAlignment="1" applyProtection="1">
      <alignment horizontal="right"/>
    </xf>
    <xf numFmtId="6" fontId="2" fillId="0" borderId="11" xfId="2" applyNumberFormat="1" applyFont="1" applyFill="1" applyBorder="1" applyAlignment="1" applyProtection="1">
      <alignment horizontal="right"/>
    </xf>
    <xf numFmtId="164" fontId="8" fillId="0" borderId="0" xfId="0" applyFont="1" applyFill="1"/>
    <xf numFmtId="164" fontId="2" fillId="0" borderId="12" xfId="0" applyFont="1" applyBorder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2" fillId="0" borderId="14" xfId="0" applyFont="1" applyBorder="1"/>
    <xf numFmtId="164" fontId="12" fillId="0" borderId="15" xfId="0" applyFont="1" applyBorder="1"/>
    <xf numFmtId="9" fontId="2" fillId="0" borderId="15" xfId="3" applyFont="1" applyFill="1" applyBorder="1"/>
    <xf numFmtId="9" fontId="2" fillId="0" borderId="16" xfId="3" applyNumberFormat="1" applyFont="1" applyFill="1" applyBorder="1"/>
    <xf numFmtId="164" fontId="7" fillId="0" borderId="0" xfId="0" applyFont="1" applyFill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13" fillId="0" borderId="0" xfId="0" applyFont="1" applyFill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  <xf numFmtId="167" fontId="2" fillId="0" borderId="1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13" workbookViewId="0">
      <selection activeCell="E42" sqref="E42"/>
    </sheetView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31</v>
      </c>
      <c r="D9" s="25">
        <v>282561</v>
      </c>
      <c r="E9" s="26">
        <v>29014062.670000002</v>
      </c>
      <c r="F9" s="26">
        <v>5520547.8899999997</v>
      </c>
      <c r="G9" s="26">
        <v>25227947.120000001</v>
      </c>
      <c r="H9" s="27">
        <v>30025386.170000002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46082</v>
      </c>
      <c r="C23" s="41">
        <v>46054</v>
      </c>
      <c r="D23" s="42" t="s">
        <v>20</v>
      </c>
      <c r="E23" s="43" t="s">
        <v>21</v>
      </c>
      <c r="F23" s="41">
        <v>45717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29014062.670000002</v>
      </c>
      <c r="C24" s="44">
        <v>25227947.120000001</v>
      </c>
      <c r="D24" s="45">
        <v>3786115.5500000007</v>
      </c>
      <c r="E24" s="46">
        <v>0.15007624409512399</v>
      </c>
      <c r="F24" s="47">
        <v>30025386.170000002</v>
      </c>
      <c r="G24" s="48">
        <v>-1011323.5</v>
      </c>
      <c r="H24" s="46">
        <v>-3.3682281196118914E-2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2369958</v>
      </c>
      <c r="D38" s="61">
        <v>225883831.11000001</v>
      </c>
      <c r="E38" s="61">
        <v>48794520.060000002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2085387</v>
      </c>
      <c r="D40" s="67">
        <v>205846323.15000001</v>
      </c>
      <c r="E40" s="68">
        <v>48794520.060000002</v>
      </c>
      <c r="F40" s="69"/>
      <c r="G40" s="69"/>
      <c r="H40" s="69"/>
      <c r="I40" s="69"/>
      <c r="J40" s="69"/>
    </row>
    <row r="41" spans="1:10" s="69" customFormat="1" ht="12.75" x14ac:dyDescent="0.2">
      <c r="A41" s="70" t="s">
        <v>31</v>
      </c>
      <c r="B41" s="71"/>
      <c r="C41" s="72">
        <f>C38-C40</f>
        <v>284571</v>
      </c>
      <c r="D41" s="72">
        <f>D38-D40</f>
        <v>20037507.960000008</v>
      </c>
      <c r="E41" s="73">
        <f>E38-E40</f>
        <v>0</v>
      </c>
    </row>
    <row r="42" spans="1:10" ht="12.75" x14ac:dyDescent="0.2">
      <c r="A42" s="74"/>
      <c r="B42" s="75"/>
      <c r="C42" s="76">
        <f>C41/C40</f>
        <v>0.13645956362056538</v>
      </c>
      <c r="D42" s="76">
        <f>D41/D40</f>
        <v>9.7342073705143112E-2</v>
      </c>
      <c r="E42" s="77">
        <f>E41/E40</f>
        <v>0</v>
      </c>
      <c r="F42" s="78"/>
      <c r="G42" s="78"/>
      <c r="H42" s="69"/>
      <c r="I42" s="69"/>
      <c r="J42" s="69"/>
    </row>
    <row r="43" spans="1:10" ht="12.75" x14ac:dyDescent="0.2">
      <c r="F43" s="69"/>
      <c r="G43" s="69"/>
      <c r="H43" s="69"/>
      <c r="I43" s="69"/>
      <c r="J43" s="69"/>
    </row>
    <row r="44" spans="1:10" ht="12.75" customHeight="1" x14ac:dyDescent="0.2">
      <c r="A44" s="64" t="s">
        <v>32</v>
      </c>
      <c r="B44" s="65"/>
      <c r="C44" s="79">
        <v>1855077</v>
      </c>
      <c r="D44" s="79">
        <v>185968103.24000001</v>
      </c>
      <c r="E44" s="80">
        <v>48838798.25</v>
      </c>
      <c r="F44" s="81"/>
      <c r="G44" s="81"/>
      <c r="H44" s="81"/>
    </row>
    <row r="45" spans="1:10" ht="12.75" customHeight="1" x14ac:dyDescent="0.2">
      <c r="A45" s="70" t="s">
        <v>33</v>
      </c>
      <c r="B45" s="71"/>
      <c r="C45" s="82">
        <f>C38-C44</f>
        <v>514881</v>
      </c>
      <c r="D45" s="82">
        <f>D38-D44</f>
        <v>39915727.870000005</v>
      </c>
      <c r="E45" s="83">
        <f>E38-E44</f>
        <v>-44278.189999997616</v>
      </c>
    </row>
    <row r="46" spans="1:10" ht="12.75" x14ac:dyDescent="0.2">
      <c r="A46" s="74"/>
      <c r="B46" s="75"/>
      <c r="C46" s="76">
        <f>C45/C44</f>
        <v>0.27755236036024383</v>
      </c>
      <c r="D46" s="76">
        <f>D45/D44</f>
        <v>0.21463749521866662</v>
      </c>
      <c r="E46" s="84">
        <f>E45/E44</f>
        <v>-9.0661915498704176E-4</v>
      </c>
    </row>
    <row r="48" spans="1:10" ht="12.75" x14ac:dyDescent="0.2">
      <c r="A48" s="64" t="s">
        <v>34</v>
      </c>
      <c r="B48" s="65"/>
      <c r="C48" s="79">
        <v>2189892</v>
      </c>
      <c r="D48" s="79">
        <v>197312279.59</v>
      </c>
      <c r="E48" s="80">
        <v>48794520.060000002</v>
      </c>
    </row>
    <row r="49" spans="1:5" ht="12.75" x14ac:dyDescent="0.2">
      <c r="A49" s="70" t="s">
        <v>35</v>
      </c>
      <c r="B49" s="71"/>
      <c r="C49" s="82">
        <f>C38-C48</f>
        <v>180066</v>
      </c>
      <c r="D49" s="82">
        <f>D38-D48</f>
        <v>28571551.520000011</v>
      </c>
      <c r="E49" s="83">
        <f>E38-E48</f>
        <v>0</v>
      </c>
    </row>
    <row r="50" spans="1:5" ht="12.75" x14ac:dyDescent="0.2">
      <c r="A50" s="74"/>
      <c r="B50" s="75"/>
      <c r="C50" s="76">
        <f>C49/C48</f>
        <v>8.2225972787699123E-2</v>
      </c>
      <c r="D50" s="76">
        <f t="shared" ref="D50:E50" si="0">D49/D48</f>
        <v>0.14480371712986914</v>
      </c>
      <c r="E50" s="77">
        <f t="shared" si="0"/>
        <v>0</v>
      </c>
    </row>
  </sheetData>
  <mergeCells count="3">
    <mergeCell ref="F20:H20"/>
    <mergeCell ref="C21:E21"/>
    <mergeCell ref="F21:H21"/>
  </mergeCells>
  <conditionalFormatting sqref="A51:XFD1048576 A24:XFD39 A23 I23:XFD23 A1:XFD22 F40:XFD50">
    <cfRule type="cellIs" dxfId="6" priority="7" stopIfTrue="1" operator="lessThan">
      <formula>0</formula>
    </cfRule>
  </conditionalFormatting>
  <conditionalFormatting sqref="C44:E44">
    <cfRule type="cellIs" dxfId="5" priority="2" stopIfTrue="1" operator="lessThan">
      <formula>0</formula>
    </cfRule>
  </conditionalFormatting>
  <conditionalFormatting sqref="B23:H23">
    <cfRule type="cellIs" dxfId="4" priority="6" stopIfTrue="1" operator="lessThan">
      <formula>0</formula>
    </cfRule>
  </conditionalFormatting>
  <conditionalFormatting sqref="B41:E43 A45:E47 A40:B40 B44 A49:E50 A48:B48">
    <cfRule type="cellIs" dxfId="3" priority="5" stopIfTrue="1" operator="lessThan">
      <formula>0</formula>
    </cfRule>
  </conditionalFormatting>
  <conditionalFormatting sqref="A41:A44">
    <cfRule type="cellIs" dxfId="2" priority="4" stopIfTrue="1" operator="lessThan">
      <formula>0</formula>
    </cfRule>
  </conditionalFormatting>
  <conditionalFormatting sqref="C40:E40">
    <cfRule type="cellIs" dxfId="1" priority="3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2026-04-17T13:56:06Z</dcterms:created>
  <dcterms:modified xsi:type="dcterms:W3CDTF">2026-04-17T13:56:43Z</dcterms:modified>
</cp:coreProperties>
</file>