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Landbased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2" i="1" l="1"/>
  <c r="G24" i="1"/>
  <c r="H24" i="1" s="1"/>
  <c r="F24" i="1"/>
  <c r="D24" i="1"/>
  <c r="E24" i="1" s="1"/>
  <c r="C24" i="1"/>
  <c r="B24" i="1"/>
  <c r="F23" i="1"/>
  <c r="C23" i="1"/>
  <c r="B23" i="1"/>
  <c r="C17" i="1"/>
</calcChain>
</file>

<file path=xl/sharedStrings.xml><?xml version="1.0" encoding="utf-8"?>
<sst xmlns="http://schemas.openxmlformats.org/spreadsheetml/2006/main" count="50" uniqueCount="37">
  <si>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</si>
  <si>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</si>
  <si>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</si>
  <si>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</si>
  <si>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</si>
  <si>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</si>
  <si>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</si>
  <si>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</si>
  <si>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</si>
  <si>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</si>
  <si>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</si>
  <si>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</si>
  <si>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</si>
  <si>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</si>
  <si>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</si>
  <si>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</si>
  <si>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</si>
  <si>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</si>
  <si>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</si>
  <si>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</si>
  <si>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</si>
  <si>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</si>
  <si>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</si>
  <si>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</si>
  <si>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</si>
  <si>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</si>
  <si>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</si>
  <si>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</si>
  <si>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</si>
  <si>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</si>
  <si>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</si>
  <si>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</si>
  <si>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Fees include a "true-up" payment.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</si>
  <si>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</si>
  <si>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2013 through March 31, 2014, the Gross Gaming Revenues are $337,473,940, and</t>
  </si>
  <si>
    <t xml:space="preserve">  21.5% of this amount is 72,556,898.</t>
  </si>
  <si>
    <t>"true-up"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</si>
</sst>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06%20June%20Gaming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</sheetNames>
    <sheetDataSet>
      <sheetData sheetId="0">
        <row r="28">
          <cell r="C28" t="str">
            <v>JULY 1, 2013 - JUNE 30, 2014</v>
          </cell>
        </row>
      </sheetData>
      <sheetData sheetId="1">
        <row r="10">
          <cell r="B10">
            <v>41791</v>
          </cell>
          <cell r="C10">
            <v>41760</v>
          </cell>
          <cell r="F10">
            <v>41426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369684</v>
      </c>
      <c r="E9" s="26">
        <v>29927132.59</v>
      </c>
      <c r="F9" s="26">
        <v>4931506.8</v>
      </c>
      <c r="G9" s="26">
        <v>28808900.449999999</v>
      </c>
      <c r="H9" s="27">
        <v>27128219.25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JUNE 2014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f>'[1]Market Comparison'!B10</f>
        <v>41791</v>
      </c>
      <c r="C23" s="42">
        <f>'[1]Market Comparison'!C10</f>
        <v>41760</v>
      </c>
      <c r="D23" s="43" t="s">
        <v>21</v>
      </c>
      <c r="E23" s="44" t="s">
        <v>22</v>
      </c>
      <c r="F23" s="42">
        <f>'[1]Market Comparison'!F10</f>
        <v>41426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29927132.59</v>
      </c>
      <c r="C24" s="45">
        <f>'Landbased Revenue'!G9</f>
        <v>28808900.449999999</v>
      </c>
      <c r="D24" s="46">
        <f>B24-C24</f>
        <v>1118232.1400000006</v>
      </c>
      <c r="E24" s="47">
        <f>D24/C24</f>
        <v>3.8815509184072332E-2</v>
      </c>
      <c r="F24" s="48">
        <f>'Landbased Revenue'!H9</f>
        <v>27128219.25</v>
      </c>
      <c r="G24" s="49">
        <f>B24-F24</f>
        <v>2798913.34</v>
      </c>
      <c r="H24" s="47">
        <f>G24/F24</f>
        <v>0.10317350041322745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tr">
        <f>'[1]Riverboat Revenue'!C28</f>
        <v>JULY 1, 2013 - JUNE 30, 2014</v>
      </c>
      <c r="D32" s="51"/>
      <c r="E32" s="3"/>
    </row>
    <row r="33" spans="1:10" ht="12.25" customHeight="1" x14ac:dyDescent="0.3">
      <c r="A33" s="53"/>
      <c r="C33" s="54" t="s">
        <v>25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26</v>
      </c>
      <c r="D36" s="15" t="s">
        <v>26</v>
      </c>
      <c r="E36" s="15" t="s">
        <v>26</v>
      </c>
    </row>
    <row r="37" spans="1:10" ht="13" thickBot="1" x14ac:dyDescent="0.3">
      <c r="A37" s="18" t="s">
        <v>27</v>
      </c>
      <c r="B37" s="19" t="s">
        <v>28</v>
      </c>
      <c r="C37" s="18" t="s">
        <v>12</v>
      </c>
      <c r="D37" s="18" t="s">
        <v>29</v>
      </c>
      <c r="E37" s="18" t="s">
        <v>30</v>
      </c>
    </row>
    <row r="38" spans="1:10" ht="18.75" customHeight="1" thickBot="1" x14ac:dyDescent="0.35">
      <c r="A38" s="59" t="s">
        <v>16</v>
      </c>
      <c r="B38" s="60">
        <v>36459</v>
      </c>
      <c r="C38" s="61">
        <v>5006736</v>
      </c>
      <c r="D38" s="62">
        <v>340142149.16000003</v>
      </c>
      <c r="E38" s="62">
        <v>72556897.400000006</v>
      </c>
    </row>
    <row r="39" spans="1:10" ht="15" customHeight="1" x14ac:dyDescent="0.25">
      <c r="C39" s="63"/>
      <c r="D39" s="63"/>
      <c r="E39" s="64" t="s">
        <v>31</v>
      </c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A41" s="66" t="s">
        <v>32</v>
      </c>
      <c r="C41" s="68"/>
      <c r="D41" s="68"/>
      <c r="E41" s="68"/>
    </row>
    <row r="42" spans="1:10" ht="13" x14ac:dyDescent="0.3">
      <c r="A42" s="66" t="s">
        <v>33</v>
      </c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 t="s">
        <v>34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 t="s">
        <v>35</v>
      </c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 t="s">
        <v>36</v>
      </c>
      <c r="B45" s="65">
        <v>12556898</v>
      </c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2014-07-23T17:38:40Z</dcterms:created>
  <dcterms:modified xsi:type="dcterms:W3CDTF">2014-07-23T17:38:56Z</dcterms:modified>
</cp:coreProperties>
</file>