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1-22 Revenues\2022-04\"/>
    </mc:Choice>
  </mc:AlternateContent>
  <bookViews>
    <workbookView xWindow="0" yWindow="0" windowWidth="19200" windowHeight="7030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  <c r="C61" i="1"/>
  <c r="G60" i="1"/>
  <c r="F60" i="1"/>
  <c r="F61" i="1" s="1"/>
  <c r="E60" i="1"/>
  <c r="E61" i="1" s="1"/>
  <c r="D60" i="1"/>
  <c r="D61" i="1" s="1"/>
  <c r="C60" i="1"/>
  <c r="E57" i="1"/>
  <c r="G56" i="1"/>
  <c r="G57" i="1" s="1"/>
  <c r="F56" i="1"/>
  <c r="F57" i="1" s="1"/>
  <c r="E56" i="1"/>
  <c r="D56" i="1"/>
  <c r="D57" i="1" s="1"/>
  <c r="C56" i="1"/>
  <c r="C57" i="1" s="1"/>
  <c r="G53" i="1"/>
  <c r="C53" i="1"/>
  <c r="G52" i="1"/>
  <c r="F52" i="1"/>
  <c r="F53" i="1" s="1"/>
  <c r="E52" i="1"/>
  <c r="E53" i="1" s="1"/>
  <c r="D52" i="1"/>
  <c r="D53" i="1" s="1"/>
  <c r="C52" i="1"/>
</calcChain>
</file>

<file path=xl/sharedStrings.xml><?xml version="1.0" encoding="utf-8"?>
<sst xmlns="http://schemas.openxmlformats.org/spreadsheetml/2006/main" count="66" uniqueCount="47">
  <si>
    <t>LOUISIANA STATE POLICE</t>
  </si>
  <si>
    <t xml:space="preserve"> </t>
  </si>
  <si>
    <t>MONTHLY ACTIVITY SUMMARY - SLOTS AT RACETRACKS</t>
  </si>
  <si>
    <t>FOR THE MONTH OF:</t>
  </si>
  <si>
    <t>APRIL 2022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</si>
  <si>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</si>
  <si>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</si>
  <si>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</si>
  <si>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</si>
  <si>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</si>
  <si>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</si>
  <si>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</si>
  <si>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</si>
  <si>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</si>
  <si>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</si>
  <si>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</si>
  <si>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</si>
  <si>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</si>
  <si>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</si>
  <si>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</si>
  <si>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</si>
  <si>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</si>
  <si>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</si>
  <si>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</si>
  <si>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</si>
  <si>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</si>
  <si>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</si>
  <si>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</si>
  <si>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</si>
  <si>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</si>
  <si>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</si>
  <si>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</si>
  <si>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</si>
  <si>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</si>
  <si>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2021 - APRIL 30, 2022</t>
  </si>
  <si>
    <t xml:space="preserve">      </t>
  </si>
  <si>
    <t>FYTD</t>
  </si>
  <si>
    <t>Opening Date</t>
  </si>
  <si>
    <t>Total AGR</t>
  </si>
  <si>
    <t>Support Deduct.</t>
  </si>
  <si>
    <t>State Tax</t>
  </si>
  <si>
    <t>July 2020 - April 2021</t>
  </si>
  <si>
    <t>FY 21/22 - FY 20/21</t>
  </si>
  <si>
    <t>July 2019 - April 2020</t>
  </si>
  <si>
    <t>FY 21/22 - FY 19/20</t>
  </si>
  <si>
    <t>July 2018 - April 2019</t>
  </si>
  <si>
    <t>FY 21/22 - FY 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</si>
</sst>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9"/>
      <name val="Courier"/>
    </font>
    <font>
      <sz val="9"/>
      <name val="Courier"/>
      <family val="3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21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4" fontId="2" fillId="0" borderId="13" xfId="0" applyFont="1" applyBorder="1"/>
    <xf numFmtId="164" fontId="7" fillId="0" borderId="14" xfId="0" applyFont="1" applyBorder="1"/>
    <xf numFmtId="166" fontId="2" fillId="0" borderId="14" xfId="1" applyNumberFormat="1" applyFont="1" applyFill="1" applyBorder="1"/>
    <xf numFmtId="166" fontId="2" fillId="0" borderId="15" xfId="1" applyNumberFormat="1" applyFont="1" applyFill="1" applyBorder="1"/>
    <xf numFmtId="164" fontId="2" fillId="0" borderId="16" xfId="0" applyFont="1" applyBorder="1"/>
    <xf numFmtId="164" fontId="7" fillId="0" borderId="0" xfId="0" applyFont="1" applyBorder="1"/>
    <xf numFmtId="166" fontId="2" fillId="0" borderId="0" xfId="1" applyNumberFormat="1" applyFont="1" applyFill="1" applyBorder="1"/>
    <xf numFmtId="166" fontId="2" fillId="0" borderId="17" xfId="1" applyNumberFormat="1" applyFont="1" applyFill="1" applyBorder="1"/>
    <xf numFmtId="164" fontId="7" fillId="0" borderId="18" xfId="0" applyFont="1" applyBorder="1"/>
    <xf numFmtId="164" fontId="8" fillId="0" borderId="19" xfId="0" applyFont="1" applyBorder="1"/>
    <xf numFmtId="9" fontId="2" fillId="0" borderId="19" xfId="3" applyFont="1" applyFill="1" applyBorder="1"/>
    <xf numFmtId="9" fontId="2" fillId="0" borderId="20" xfId="3" applyFont="1" applyFill="1" applyBorder="1"/>
    <xf numFmtId="164" fontId="7" fillId="0" borderId="0" xfId="0" applyFont="1" applyFill="1"/>
    <xf numFmtId="164" fontId="8" fillId="0" borderId="0" xfId="0" applyFont="1" applyFill="1" applyBorder="1"/>
    <xf numFmtId="164" fontId="7" fillId="0" borderId="0" xfId="0" applyFont="1" applyFill="1" applyBorder="1"/>
    <xf numFmtId="164" fontId="8" fillId="0" borderId="14" xfId="0" applyFont="1" applyFill="1" applyBorder="1"/>
    <xf numFmtId="164" fontId="7" fillId="0" borderId="19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300-000010100000}"/>
            </a:ext>
          </a:extLst>
        </xdr:cNvPr>
        <xdr:cNvSpPr>
          <a:spLocks/>
        </xdr:cNvSpPr>
      </xdr:nvSpPr>
      <xdr:spPr bwMode="auto">
        <a:xfrm rot="5400000" flipH="1">
          <a:off x="3519488" y="2935287"/>
          <a:ext cx="165100" cy="25876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24</xdr:row>
      <xdr:rowOff>190499</xdr:rowOff>
    </xdr:from>
    <xdr:to>
      <xdr:col>7</xdr:col>
      <xdr:colOff>809625</xdr:colOff>
      <xdr:row>25</xdr:row>
      <xdr:rowOff>161924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300-000011100000}"/>
            </a:ext>
          </a:extLst>
        </xdr:cNvPr>
        <xdr:cNvSpPr>
          <a:spLocks/>
        </xdr:cNvSpPr>
      </xdr:nvSpPr>
      <xdr:spPr bwMode="auto">
        <a:xfrm rot="5400000" flipV="1">
          <a:off x="6310312" y="2906712"/>
          <a:ext cx="161925" cy="264160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workbookViewId="0">
      <selection activeCell="F3" sqref="F3"/>
    </sheetView>
  </sheetViews>
  <sheetFormatPr defaultColWidth="9" defaultRowHeight="12.5" x14ac:dyDescent="0.25"/>
  <cols>
    <col min="1" max="1" width="18.75" style="6" customWidth="1"/>
    <col min="2" max="2" width="11.4140625" style="6" customWidth="1"/>
    <col min="3" max="3" width="10.75" style="6" customWidth="1"/>
    <col min="4" max="4" width="11.08203125" style="6" customWidth="1"/>
    <col min="5" max="5" width="13.4140625" style="6" customWidth="1"/>
    <col min="6" max="6" width="13.75" style="6" customWidth="1"/>
    <col min="7" max="8" width="11.4140625" style="6" customWidth="1"/>
    <col min="9" max="9" width="11.75" style="6" customWidth="1"/>
    <col min="10" max="16384" width="9" style="6"/>
  </cols>
  <sheetData>
    <row r="1" spans="1:12" ht="16.25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25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25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30</v>
      </c>
      <c r="D9" s="26">
        <v>79197</v>
      </c>
      <c r="E9" s="27">
        <v>16102604.85</v>
      </c>
      <c r="F9" s="28">
        <v>2898468.9</v>
      </c>
      <c r="G9" s="28">
        <v>13204135.949999999</v>
      </c>
      <c r="H9" s="29">
        <v>2442765.15075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30</v>
      </c>
      <c r="D10" s="34">
        <v>44244</v>
      </c>
      <c r="E10" s="35">
        <v>3921820.97</v>
      </c>
      <c r="F10" s="36">
        <v>705927.78</v>
      </c>
      <c r="G10" s="36">
        <v>3215893.1900000004</v>
      </c>
      <c r="H10" s="37">
        <v>594940.24015000009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30</v>
      </c>
      <c r="D11" s="34">
        <v>47852</v>
      </c>
      <c r="E11" s="35">
        <v>6988451.1900000004</v>
      </c>
      <c r="F11" s="36">
        <v>1257921.23</v>
      </c>
      <c r="G11" s="36">
        <v>5730529.9600000009</v>
      </c>
      <c r="H11" s="37">
        <v>1060148.0426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30</v>
      </c>
      <c r="D12" s="41">
        <v>31435</v>
      </c>
      <c r="E12" s="42">
        <v>3751549.15</v>
      </c>
      <c r="F12" s="43">
        <v>675278.86</v>
      </c>
      <c r="G12" s="43">
        <v>3076270.29</v>
      </c>
      <c r="H12" s="44">
        <v>569110.00364999997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202728</v>
      </c>
      <c r="E13" s="43">
        <v>30764426.16</v>
      </c>
      <c r="F13" s="43">
        <v>5537596.7700000005</v>
      </c>
      <c r="G13" s="43">
        <v>25226829.390000001</v>
      </c>
      <c r="H13" s="44">
        <v>4666963.4371500006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44652</v>
      </c>
      <c r="C27" s="67">
        <v>44621</v>
      </c>
      <c r="D27" s="68" t="s">
        <v>30</v>
      </c>
      <c r="E27" s="69" t="s">
        <v>31</v>
      </c>
      <c r="F27" s="70">
        <v>44287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16102604.85</v>
      </c>
      <c r="C28" s="27">
        <v>15955828.57</v>
      </c>
      <c r="D28" s="73">
        <v>146776.27999999933</v>
      </c>
      <c r="E28" s="74">
        <v>9.1989130715509643E-3</v>
      </c>
      <c r="F28" s="75">
        <v>16739860.369999999</v>
      </c>
      <c r="G28" s="76">
        <v>-637255.51999999955</v>
      </c>
      <c r="H28" s="74">
        <v>-3.8068150266178089E-2</v>
      </c>
      <c r="I28" s="5"/>
      <c r="J28" s="5"/>
      <c r="K28" s="5"/>
      <c r="L28" s="5"/>
    </row>
    <row r="29" spans="1:12" x14ac:dyDescent="0.25">
      <c r="A29" s="77" t="s">
        <v>19</v>
      </c>
      <c r="B29" s="78">
        <v>3921820.97</v>
      </c>
      <c r="C29" s="35">
        <v>3564602.55</v>
      </c>
      <c r="D29" s="79">
        <v>357218.42000000039</v>
      </c>
      <c r="E29" s="80">
        <v>0.10021269271661168</v>
      </c>
      <c r="F29" s="50">
        <v>5087729</v>
      </c>
      <c r="G29" s="81">
        <v>-1165908.0299999998</v>
      </c>
      <c r="H29" s="80">
        <v>-0.22916079649682594</v>
      </c>
      <c r="I29" s="5"/>
      <c r="J29" s="5"/>
      <c r="K29" s="5"/>
      <c r="L29" s="5"/>
    </row>
    <row r="30" spans="1:12" x14ac:dyDescent="0.25">
      <c r="A30" s="77" t="s">
        <v>20</v>
      </c>
      <c r="B30" s="78">
        <v>6988451.1900000004</v>
      </c>
      <c r="C30" s="35">
        <v>7230339.6900000004</v>
      </c>
      <c r="D30" s="79">
        <v>-241888.5</v>
      </c>
      <c r="E30" s="80">
        <v>-3.3454652252998089E-2</v>
      </c>
      <c r="F30" s="50">
        <v>8578150.4700000007</v>
      </c>
      <c r="G30" s="81">
        <v>-1589699.2800000003</v>
      </c>
      <c r="H30" s="80">
        <v>-0.1853195843975444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3751549.15</v>
      </c>
      <c r="C31" s="42">
        <v>4448890.82</v>
      </c>
      <c r="D31" s="84">
        <v>-697341.67000000039</v>
      </c>
      <c r="E31" s="85">
        <v>-0.15674506258168869</v>
      </c>
      <c r="F31" s="86">
        <v>4537483.49</v>
      </c>
      <c r="G31" s="87">
        <v>-785934.34000000032</v>
      </c>
      <c r="H31" s="85">
        <v>-0.17320930020618108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30764426.16</v>
      </c>
      <c r="C32" s="89">
        <v>31199661.630000003</v>
      </c>
      <c r="D32" s="90">
        <v>-435235.47000000067</v>
      </c>
      <c r="E32" s="85">
        <v>-1.3950006098191156E-2</v>
      </c>
      <c r="F32" s="91">
        <v>34943223.329999998</v>
      </c>
      <c r="G32" s="90">
        <v>-4178797.17</v>
      </c>
      <c r="H32" s="85">
        <v>-0.11958819970716193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25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25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25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726294</v>
      </c>
      <c r="D46" s="99">
        <v>138150534.71000001</v>
      </c>
      <c r="E46" s="99">
        <v>24867096.2478</v>
      </c>
      <c r="F46" s="99">
        <v>113283438.46220002</v>
      </c>
      <c r="G46" s="99">
        <v>20957436.030000001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511992</v>
      </c>
      <c r="D47" s="101">
        <v>35446649.5</v>
      </c>
      <c r="E47" s="101">
        <v>6380396.9100000001</v>
      </c>
      <c r="F47" s="101">
        <v>29066252.59</v>
      </c>
      <c r="G47" s="101">
        <v>5377256.7699999996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482143</v>
      </c>
      <c r="D48" s="101">
        <v>64816827.119999997</v>
      </c>
      <c r="E48" s="101">
        <v>11667028.8816</v>
      </c>
      <c r="F48" s="101">
        <v>53149798.238399997</v>
      </c>
      <c r="G48" s="101">
        <v>9832712.6199999992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304635</v>
      </c>
      <c r="D49" s="103">
        <v>34770737.57</v>
      </c>
      <c r="E49" s="103">
        <v>6258732.7626</v>
      </c>
      <c r="F49" s="103">
        <v>28512004.807399999</v>
      </c>
      <c r="G49" s="103">
        <v>5274720.9000000004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2025064</v>
      </c>
      <c r="D50" s="103">
        <v>273184748.90000004</v>
      </c>
      <c r="E50" s="103">
        <v>49173254.801999994</v>
      </c>
      <c r="F50" s="103">
        <v>224011494.09799999</v>
      </c>
      <c r="G50" s="103">
        <v>41442126.32</v>
      </c>
      <c r="H50" s="4"/>
      <c r="I50" s="5"/>
      <c r="J50" s="5"/>
      <c r="K50" s="5"/>
      <c r="L50" s="5"/>
    </row>
    <row r="51" spans="1:12" x14ac:dyDescent="0.25">
      <c r="A51" s="104" t="s">
        <v>41</v>
      </c>
      <c r="B51" s="105"/>
      <c r="C51" s="106">
        <v>2029438</v>
      </c>
      <c r="D51" s="106">
        <v>257228967</v>
      </c>
      <c r="E51" s="106">
        <v>46301214</v>
      </c>
      <c r="F51" s="106">
        <v>210927753</v>
      </c>
      <c r="G51" s="107">
        <v>39021634</v>
      </c>
      <c r="H51" s="5"/>
      <c r="I51" s="5"/>
      <c r="J51" s="5"/>
      <c r="K51" s="5"/>
      <c r="L51" s="5"/>
    </row>
    <row r="52" spans="1:12" x14ac:dyDescent="0.25">
      <c r="A52" s="108" t="s">
        <v>42</v>
      </c>
      <c r="B52" s="109"/>
      <c r="C52" s="110">
        <f>C50-C51</f>
        <v>-4374</v>
      </c>
      <c r="D52" s="110">
        <f t="shared" ref="D52:G52" si="0">D50-D51</f>
        <v>15955781.900000036</v>
      </c>
      <c r="E52" s="110">
        <f t="shared" si="0"/>
        <v>2872040.8019999936</v>
      </c>
      <c r="F52" s="110">
        <f t="shared" si="0"/>
        <v>13083741.09799999</v>
      </c>
      <c r="G52" s="111">
        <f t="shared" si="0"/>
        <v>2420492.3200000003</v>
      </c>
      <c r="H52" s="5"/>
      <c r="I52" s="5"/>
      <c r="J52" s="5"/>
      <c r="K52" s="5"/>
      <c r="L52" s="5"/>
    </row>
    <row r="53" spans="1:12" x14ac:dyDescent="0.25">
      <c r="A53" s="112"/>
      <c r="B53" s="113"/>
      <c r="C53" s="114">
        <f>C52/C51</f>
        <v>-2.1552764854112323E-3</v>
      </c>
      <c r="D53" s="114">
        <f t="shared" ref="D53:G53" si="1">D52/D51</f>
        <v>6.2029491025402422E-2</v>
      </c>
      <c r="E53" s="114">
        <f t="shared" si="1"/>
        <v>6.202949240164618E-2</v>
      </c>
      <c r="F53" s="114">
        <f t="shared" si="1"/>
        <v>6.2029490723299885E-2</v>
      </c>
      <c r="G53" s="115">
        <f t="shared" si="1"/>
        <v>6.202949676581971E-2</v>
      </c>
      <c r="H53" s="5"/>
      <c r="I53" s="5"/>
      <c r="J53" s="5"/>
      <c r="K53" s="5"/>
      <c r="L53" s="5"/>
    </row>
    <row r="54" spans="1:12" x14ac:dyDescent="0.25">
      <c r="A54" s="116"/>
      <c r="B54" s="117"/>
      <c r="C54" s="117"/>
      <c r="D54" s="117"/>
      <c r="E54" s="118"/>
      <c r="F54" s="118"/>
      <c r="G54" s="118"/>
      <c r="H54" s="5"/>
      <c r="I54" s="5"/>
      <c r="J54" s="5"/>
      <c r="K54" s="5"/>
      <c r="L54" s="5"/>
    </row>
    <row r="55" spans="1:12" x14ac:dyDescent="0.25">
      <c r="A55" s="104" t="s">
        <v>43</v>
      </c>
      <c r="B55" s="119"/>
      <c r="C55" s="106">
        <v>2538531</v>
      </c>
      <c r="D55" s="106">
        <v>240352411</v>
      </c>
      <c r="E55" s="106">
        <v>43263434</v>
      </c>
      <c r="F55" s="106">
        <v>197088977</v>
      </c>
      <c r="G55" s="107">
        <v>36461461</v>
      </c>
      <c r="H55" s="5"/>
      <c r="I55" s="5"/>
      <c r="J55" s="5"/>
      <c r="K55" s="5"/>
      <c r="L55" s="5"/>
    </row>
    <row r="56" spans="1:12" x14ac:dyDescent="0.25">
      <c r="A56" s="108" t="s">
        <v>44</v>
      </c>
      <c r="B56" s="118"/>
      <c r="C56" s="110">
        <f>C50-C55</f>
        <v>-513467</v>
      </c>
      <c r="D56" s="110">
        <f t="shared" ref="D56:G56" si="2">D50-D55</f>
        <v>32832337.900000036</v>
      </c>
      <c r="E56" s="110">
        <f t="shared" si="2"/>
        <v>5909820.8019999936</v>
      </c>
      <c r="F56" s="110">
        <f t="shared" si="2"/>
        <v>26922517.09799999</v>
      </c>
      <c r="G56" s="111">
        <f t="shared" si="2"/>
        <v>4980665.32</v>
      </c>
      <c r="H56" s="5"/>
      <c r="I56" s="5"/>
      <c r="J56" s="5"/>
      <c r="K56" s="5"/>
      <c r="L56" s="5"/>
    </row>
    <row r="57" spans="1:12" x14ac:dyDescent="0.25">
      <c r="A57" s="112"/>
      <c r="B57" s="120"/>
      <c r="C57" s="114">
        <f>C56/C55</f>
        <v>-0.20226934396310306</v>
      </c>
      <c r="D57" s="114">
        <f t="shared" ref="D57:G57" si="3">D56/D55</f>
        <v>0.13660082610945823</v>
      </c>
      <c r="E57" s="114">
        <f t="shared" si="3"/>
        <v>0.13660082558402539</v>
      </c>
      <c r="F57" s="114">
        <f t="shared" si="3"/>
        <v>0.13660082622479688</v>
      </c>
      <c r="G57" s="115">
        <f t="shared" si="3"/>
        <v>0.1366008158586953</v>
      </c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104" t="s">
        <v>45</v>
      </c>
      <c r="B59" s="119"/>
      <c r="C59" s="106">
        <v>3104269</v>
      </c>
      <c r="D59" s="106">
        <v>293552022</v>
      </c>
      <c r="E59" s="106">
        <v>52839364</v>
      </c>
      <c r="F59" s="106">
        <v>240712658</v>
      </c>
      <c r="G59" s="107">
        <v>44531842</v>
      </c>
      <c r="H59" s="5"/>
      <c r="I59" s="5"/>
      <c r="J59" s="5"/>
      <c r="K59" s="5"/>
      <c r="L59" s="5"/>
    </row>
    <row r="60" spans="1:12" x14ac:dyDescent="0.25">
      <c r="A60" s="108" t="s">
        <v>46</v>
      </c>
      <c r="B60" s="118"/>
      <c r="C60" s="110">
        <f>C50-C59</f>
        <v>-1079205</v>
      </c>
      <c r="D60" s="110">
        <f>D50-D59</f>
        <v>-20367273.099999964</v>
      </c>
      <c r="E60" s="110">
        <f>E50-E59</f>
        <v>-3666109.1980000064</v>
      </c>
      <c r="F60" s="110">
        <f>F50-F59</f>
        <v>-16701163.90200001</v>
      </c>
      <c r="G60" s="111">
        <f>G50-G59</f>
        <v>-3089715.6799999997</v>
      </c>
      <c r="H60" s="5"/>
      <c r="I60" s="5"/>
      <c r="J60" s="5"/>
      <c r="K60" s="5"/>
      <c r="L60" s="5"/>
    </row>
    <row r="61" spans="1:12" x14ac:dyDescent="0.25">
      <c r="A61" s="112"/>
      <c r="B61" s="120"/>
      <c r="C61" s="114">
        <f>C60/C59</f>
        <v>-0.34765189485833864</v>
      </c>
      <c r="D61" s="114">
        <f t="shared" ref="D61:G61" si="4">D60/D59</f>
        <v>-6.9382159118631326E-2</v>
      </c>
      <c r="E61" s="114">
        <f t="shared" si="4"/>
        <v>-6.9382159823119863E-2</v>
      </c>
      <c r="F61" s="114">
        <f t="shared" si="4"/>
        <v>-6.9382158963987722E-2</v>
      </c>
      <c r="G61" s="115">
        <f t="shared" si="4"/>
        <v>-6.9382166585428909E-2</v>
      </c>
    </row>
  </sheetData>
  <mergeCells count="3">
    <mergeCell ref="F24:H24"/>
    <mergeCell ref="C25:E25"/>
    <mergeCell ref="F25:H25"/>
  </mergeCells>
  <conditionalFormatting sqref="A1:XFD50 A62:XFD1048576 H51:XFD61">
    <cfRule type="cellIs" dxfId="4" priority="5" stopIfTrue="1" operator="lessThan">
      <formula>0</formula>
    </cfRule>
  </conditionalFormatting>
  <conditionalFormatting sqref="A58:G58">
    <cfRule type="cellIs" dxfId="3" priority="4" stopIfTrue="1" operator="lessThan">
      <formula>0</formula>
    </cfRule>
  </conditionalFormatting>
  <conditionalFormatting sqref="A54:G57">
    <cfRule type="cellIs" dxfId="2" priority="3" stopIfTrue="1" operator="lessThan">
      <formula>0</formula>
    </cfRule>
  </conditionalFormatting>
  <conditionalFormatting sqref="A51:G53">
    <cfRule type="cellIs" dxfId="1" priority="2" stopIfTrue="1" operator="lessThan">
      <formula>0</formula>
    </cfRule>
  </conditionalFormatting>
  <conditionalFormatting sqref="A59:G61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2022-05-13T21:26:17Z</dcterms:created>
  <dcterms:modified xsi:type="dcterms:W3CDTF">2022-05-13T21:26:31Z</dcterms:modified>
</cp:coreProperties>
</file>